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400" activeTab="0"/>
  </bookViews>
  <sheets>
    <sheet name="5_3" sheetId="1" r:id="rId1"/>
  </sheets>
  <definedNames>
    <definedName name="Z5_3">#REF!</definedName>
  </definedNames>
  <calcPr calcMode="manual" fullCalcOnLoad="1"/>
</workbook>
</file>

<file path=xl/sharedStrings.xml><?xml version="1.0" encoding="utf-8"?>
<sst xmlns="http://schemas.openxmlformats.org/spreadsheetml/2006/main" count="52" uniqueCount="42">
  <si>
    <t>Таблиця 5.3</t>
  </si>
  <si>
    <t xml:space="preserve">Інформація щодо розгляду місцевими загальними судами справ про адміністративні правопрушення  
та перегляд в порядку апеляції справ про адміністративні правопорушення </t>
  </si>
  <si>
    <t>№ з/п</t>
  </si>
  <si>
    <t>Область
(регіон)</t>
  </si>
  <si>
    <t>Розглянуто справ місцевими загальними судами</t>
  </si>
  <si>
    <t>Оскаржено</t>
  </si>
  <si>
    <t>Скасовано</t>
  </si>
  <si>
    <t>Змінено</t>
  </si>
  <si>
    <t>А</t>
  </si>
  <si>
    <t>Б</t>
  </si>
  <si>
    <t>Автономна Республіка Крим</t>
  </si>
  <si>
    <t>Вінницька</t>
  </si>
  <si>
    <t>Волинська</t>
  </si>
  <si>
    <t>Дніпропетровська</t>
  </si>
  <si>
    <t>Донецька</t>
  </si>
  <si>
    <t>Житомирська</t>
  </si>
  <si>
    <t>Закарпатська</t>
  </si>
  <si>
    <t>Запорізька</t>
  </si>
  <si>
    <t>І.-Франківська</t>
  </si>
  <si>
    <t>Київська</t>
  </si>
  <si>
    <t>Кіровоградська</t>
  </si>
  <si>
    <t>Луганська</t>
  </si>
  <si>
    <t>Львівська</t>
  </si>
  <si>
    <t>Миколаївська</t>
  </si>
  <si>
    <t>Одеська</t>
  </si>
  <si>
    <t>Полтавська</t>
  </si>
  <si>
    <t>Рівненська</t>
  </si>
  <si>
    <t>Сумська</t>
  </si>
  <si>
    <t>Тернопільська</t>
  </si>
  <si>
    <t>Харківська</t>
  </si>
  <si>
    <t>Херсонська</t>
  </si>
  <si>
    <t>Хмельницька</t>
  </si>
  <si>
    <t>Черкаська</t>
  </si>
  <si>
    <t>Чернівецька</t>
  </si>
  <si>
    <t>Чернігівська</t>
  </si>
  <si>
    <t>м. Київ</t>
  </si>
  <si>
    <t>м. Севастополь</t>
  </si>
  <si>
    <t>Усього</t>
  </si>
  <si>
    <t>Динаміка, %</t>
  </si>
  <si>
    <t>% питома вага*</t>
  </si>
  <si>
    <t>2016 рік</t>
  </si>
  <si>
    <t>2015 рік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</si>
</sst>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40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7"/>
      <name val="Times New Roman"/>
      <family val="1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b/>
      <sz val="12"/>
      <color indexed="63"/>
      <name val="Calibri"/>
      <family val="2"/>
    </font>
    <font>
      <b/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2"/>
      <color indexed="8"/>
      <name val="Calibri"/>
      <family val="2"/>
    </font>
    <font>
      <b/>
      <sz val="12"/>
      <color indexed="9"/>
      <name val="Calibri"/>
      <family val="2"/>
    </font>
    <font>
      <b/>
      <sz val="18"/>
      <color indexed="56"/>
      <name val="Cambria"/>
      <family val="2"/>
    </font>
    <font>
      <sz val="12"/>
      <color indexed="60"/>
      <name val="Calibri"/>
      <family val="2"/>
    </font>
    <font>
      <sz val="12"/>
      <color indexed="20"/>
      <name val="Calibri"/>
      <family val="2"/>
    </font>
    <font>
      <i/>
      <sz val="12"/>
      <color indexed="23"/>
      <name val="Calibri"/>
      <family val="2"/>
    </font>
    <font>
      <sz val="12"/>
      <color indexed="52"/>
      <name val="Calibri"/>
      <family val="2"/>
    </font>
    <font>
      <sz val="12"/>
      <color indexed="10"/>
      <name val="Calibri"/>
      <family val="2"/>
    </font>
    <font>
      <sz val="12"/>
      <color indexed="17"/>
      <name val="Calibri"/>
      <family val="2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b/>
      <sz val="12"/>
      <color rgb="FF3F3F3F"/>
      <name val="Calibri"/>
      <family val="2"/>
    </font>
    <font>
      <b/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2"/>
      <color theme="1"/>
      <name val="Calibri"/>
      <family val="2"/>
    </font>
    <font>
      <b/>
      <sz val="12"/>
      <color theme="0"/>
      <name val="Calibri"/>
      <family val="2"/>
    </font>
    <font>
      <b/>
      <sz val="18"/>
      <color theme="3"/>
      <name val="Cambria"/>
      <family val="2"/>
    </font>
    <font>
      <sz val="12"/>
      <color rgb="FF9C6500"/>
      <name val="Calibri"/>
      <family val="2"/>
    </font>
    <font>
      <sz val="12"/>
      <color rgb="FF9C0006"/>
      <name val="Calibri"/>
      <family val="2"/>
    </font>
    <font>
      <i/>
      <sz val="12"/>
      <color rgb="FF7F7F7F"/>
      <name val="Calibri"/>
      <family val="2"/>
    </font>
    <font>
      <sz val="12"/>
      <color rgb="FFFA7D00"/>
      <name val="Calibri"/>
      <family val="2"/>
    </font>
    <font>
      <sz val="12"/>
      <color rgb="FFFF0000"/>
      <name val="Calibri"/>
      <family val="2"/>
    </font>
    <font>
      <sz val="12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1" applyNumberFormat="0" applyAlignment="0" applyProtection="0"/>
    <xf numFmtId="0" fontId="26" fillId="26" borderId="2" applyNumberFormat="0" applyAlignment="0" applyProtection="0"/>
    <xf numFmtId="0" fontId="27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7" borderId="7" applyNumberFormat="0" applyAlignment="0" applyProtection="0"/>
    <xf numFmtId="0" fontId="33" fillId="0" borderId="0" applyNumberFormat="0" applyFill="0" applyBorder="0" applyAlignment="0" applyProtection="0"/>
    <xf numFmtId="0" fontId="34" fillId="28" borderId="0" applyNumberFormat="0" applyBorder="0" applyAlignment="0" applyProtection="0"/>
    <xf numFmtId="0" fontId="35" fillId="29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1" borderId="0" applyNumberFormat="0" applyBorder="0" applyAlignment="0" applyProtection="0"/>
  </cellStyleXfs>
  <cellXfs count="2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 applyProtection="1">
      <alignment horizontal="left" wrapText="1"/>
      <protection locked="0"/>
    </xf>
    <xf numFmtId="1" fontId="2" fillId="0" borderId="0" xfId="0" applyNumberFormat="1" applyFont="1" applyAlignment="1">
      <alignment/>
    </xf>
    <xf numFmtId="0" fontId="3" fillId="32" borderId="10" xfId="0" applyFont="1" applyFill="1" applyBorder="1" applyAlignment="1">
      <alignment horizontal="center" wrapText="1"/>
    </xf>
    <xf numFmtId="0" fontId="2" fillId="32" borderId="1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wrapText="1"/>
    </xf>
    <xf numFmtId="0" fontId="4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 wrapText="1"/>
    </xf>
    <xf numFmtId="4" fontId="2" fillId="33" borderId="10" xfId="0" applyNumberFormat="1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3" fontId="2" fillId="0" borderId="10" xfId="0" applyNumberFormat="1" applyFont="1" applyBorder="1" applyAlignment="1">
      <alignment horizontal="right"/>
    </xf>
    <xf numFmtId="3" fontId="2" fillId="0" borderId="10" xfId="0" applyNumberFormat="1" applyFont="1" applyBorder="1" applyAlignment="1">
      <alignment/>
    </xf>
    <xf numFmtId="3" fontId="2" fillId="0" borderId="10" xfId="0" applyNumberFormat="1" applyFont="1" applyBorder="1" applyAlignment="1">
      <alignment horizontal="center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 applyProtection="1">
      <alignment horizontal="left" vertical="center" wrapText="1"/>
      <protection locked="0"/>
    </xf>
    <xf numFmtId="3" fontId="3" fillId="33" borderId="10" xfId="0" applyNumberFormat="1" applyFont="1" applyFill="1" applyBorder="1" applyAlignment="1">
      <alignment vertical="center"/>
    </xf>
    <xf numFmtId="4" fontId="3" fillId="33" borderId="10" xfId="0" applyNumberFormat="1" applyFont="1" applyFill="1" applyBorder="1" applyAlignment="1">
      <alignment vertic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 wrapText="1"/>
    </xf>
    <xf numFmtId="0" fontId="3" fillId="32" borderId="10" xfId="0" applyFont="1" applyFill="1" applyBorder="1" applyAlignment="1">
      <alignment horizontal="center" vertical="center" textRotation="90" wrapText="1"/>
    </xf>
    <xf numFmtId="0" fontId="2" fillId="0" borderId="10" xfId="0" applyFont="1" applyBorder="1" applyAlignment="1">
      <alignment horizontal="center" vertical="center" textRotation="90" wrapText="1"/>
    </xf>
    <xf numFmtId="0" fontId="3" fillId="32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Процентный 2" xfId="56"/>
    <cellStyle name="Связанная ячейка" xfId="57"/>
    <cellStyle name="Текст предупреждения" xfId="58"/>
    <cellStyle name="Comma" xfId="59"/>
    <cellStyle name="Comma [0]" xfId="60"/>
    <cellStyle name="Финансовый [0] 2" xfId="61"/>
    <cellStyle name="Хороший" xfId="62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37"/>
  <sheetViews>
    <sheetView tabSelected="1" zoomScale="73" zoomScaleNormal="73" zoomScalePageLayoutView="0" workbookViewId="0" topLeftCell="A1">
      <selection activeCell="A1" sqref="A1"/>
    </sheetView>
  </sheetViews>
  <sheetFormatPr defaultColWidth="9.00390625" defaultRowHeight="12.75"/>
  <cols>
    <col min="1" max="1" width="6.25390625" style="1" customWidth="1"/>
    <col min="2" max="2" width="24.875" style="1" customWidth="1"/>
    <col min="3" max="16" width="9.00390625" style="1" customWidth="1"/>
    <col min="17" max="16384" width="9.125" style="1" customWidth="1"/>
  </cols>
  <sheetData>
    <row r="1" spans="1:16" ht="13.5" customHeight="1">
      <c r="A1" s="8"/>
      <c r="O1" s="22" t="s">
        <v>0</v>
      </c>
      <c r="P1" s="22"/>
    </row>
    <row r="2" spans="1:16" ht="26.2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26.25" customHeight="1">
      <c r="A3" s="23"/>
      <c r="B3" s="23"/>
      <c r="C3" s="23"/>
      <c r="D3" s="23"/>
      <c r="E3" s="23"/>
      <c r="F3" s="23"/>
      <c r="G3" s="23"/>
      <c r="H3" s="23"/>
      <c r="I3" s="23"/>
      <c r="J3" s="23"/>
      <c r="K3" s="23"/>
      <c r="L3" s="23"/>
      <c r="M3" s="23"/>
      <c r="N3" s="23"/>
      <c r="O3" s="23"/>
      <c r="P3" s="23"/>
    </row>
    <row r="4" ht="8.25" customHeight="1"/>
    <row r="5" spans="1:16" ht="33" customHeight="1">
      <c r="A5" s="24" t="s">
        <v>2</v>
      </c>
      <c r="B5" s="26" t="s">
        <v>3</v>
      </c>
      <c r="C5" s="28" t="s">
        <v>4</v>
      </c>
      <c r="D5" s="28"/>
      <c r="E5" s="28"/>
      <c r="F5" s="28" t="s">
        <v>5</v>
      </c>
      <c r="G5" s="28"/>
      <c r="H5" s="28"/>
      <c r="I5" s="28" t="s">
        <v>6</v>
      </c>
      <c r="J5" s="28"/>
      <c r="K5" s="28"/>
      <c r="L5" s="28"/>
      <c r="M5" s="28" t="s">
        <v>7</v>
      </c>
      <c r="N5" s="28"/>
      <c r="O5" s="28"/>
      <c r="P5" s="28"/>
    </row>
    <row r="6" spans="1:16" ht="36.75" customHeight="1">
      <c r="A6" s="25"/>
      <c r="B6" s="27"/>
      <c r="C6" s="7" t="s">
        <v>41</v>
      </c>
      <c r="D6" s="7" t="s">
        <v>40</v>
      </c>
      <c r="E6" s="9" t="s">
        <v>38</v>
      </c>
      <c r="F6" s="7" t="s">
        <v>41</v>
      </c>
      <c r="G6" s="7" t="s">
        <v>40</v>
      </c>
      <c r="H6" s="9" t="s">
        <v>38</v>
      </c>
      <c r="I6" s="7" t="s">
        <v>41</v>
      </c>
      <c r="J6" s="11" t="s">
        <v>39</v>
      </c>
      <c r="K6" s="7" t="s">
        <v>40</v>
      </c>
      <c r="L6" s="11" t="s">
        <v>39</v>
      </c>
      <c r="M6" s="7" t="s">
        <v>41</v>
      </c>
      <c r="N6" s="11" t="s">
        <v>39</v>
      </c>
      <c r="O6" s="7" t="s">
        <v>40</v>
      </c>
      <c r="P6" s="11" t="s">
        <v>39</v>
      </c>
    </row>
    <row r="7" spans="1:16" ht="12.75">
      <c r="A7" s="5" t="s">
        <v>8</v>
      </c>
      <c r="B7" s="5" t="s">
        <v>9</v>
      </c>
      <c r="C7" s="6">
        <v>1</v>
      </c>
      <c r="D7" s="6">
        <v>2</v>
      </c>
      <c r="E7" s="10">
        <v>3</v>
      </c>
      <c r="F7" s="6">
        <v>4</v>
      </c>
      <c r="G7" s="6">
        <v>5</v>
      </c>
      <c r="H7" s="10">
        <v>6</v>
      </c>
      <c r="I7" s="6">
        <v>7</v>
      </c>
      <c r="J7" s="10">
        <v>8</v>
      </c>
      <c r="K7" s="6">
        <v>9</v>
      </c>
      <c r="L7" s="10">
        <v>10</v>
      </c>
      <c r="M7" s="6">
        <v>11</v>
      </c>
      <c r="N7" s="10">
        <v>12</v>
      </c>
      <c r="O7" s="6">
        <v>13</v>
      </c>
      <c r="P7" s="10">
        <v>14</v>
      </c>
    </row>
    <row r="8" spans="1:16" ht="15" customHeight="1">
      <c r="A8" s="4">
        <v>1</v>
      </c>
      <c r="B8" s="2" t="s">
        <v>10</v>
      </c>
      <c r="C8" s="15"/>
      <c r="D8" s="15"/>
      <c r="E8" s="12"/>
      <c r="F8" s="17"/>
      <c r="G8" s="15"/>
      <c r="H8" s="12"/>
      <c r="I8" s="15"/>
      <c r="J8" s="14"/>
      <c r="K8" s="15"/>
      <c r="L8" s="12"/>
      <c r="M8" s="15"/>
      <c r="N8" s="14"/>
      <c r="O8" s="15"/>
      <c r="P8" s="12"/>
    </row>
    <row r="9" spans="1:16" ht="15" customHeight="1">
      <c r="A9" s="4">
        <v>2</v>
      </c>
      <c r="B9" s="2" t="s">
        <v>11</v>
      </c>
      <c r="C9" s="16">
        <v>26280</v>
      </c>
      <c r="D9" s="16">
        <v>23798</v>
      </c>
      <c r="E9" s="13">
        <f aca="true" t="shared" si="0" ref="E9:E33">IF(C9=0,0,D9/C9*100-100)</f>
        <v>-9.444444444444443</v>
      </c>
      <c r="F9" s="16">
        <v>355</v>
      </c>
      <c r="G9" s="16">
        <v>428</v>
      </c>
      <c r="H9" s="13">
        <f aca="true" t="shared" si="1" ref="H9:H33">IF(F9=0,0,G9/F9*100-100)</f>
        <v>20.56338028169013</v>
      </c>
      <c r="I9" s="16">
        <v>93</v>
      </c>
      <c r="J9" s="13">
        <f aca="true" t="shared" si="2" ref="J9:J33">IF(C9=0,0,I9/C9*100)</f>
        <v>0.3538812785388128</v>
      </c>
      <c r="K9" s="16">
        <v>123</v>
      </c>
      <c r="L9" s="13">
        <f aca="true" t="shared" si="3" ref="L9:L33">IF(D9=0,0,K9/D9*100)</f>
        <v>0.51685015547525</v>
      </c>
      <c r="M9" s="16">
        <v>65</v>
      </c>
      <c r="N9" s="13">
        <f aca="true" t="shared" si="4" ref="N9:N33">IF(C9=0,0,M9/C9*100)</f>
        <v>0.24733637747336376</v>
      </c>
      <c r="O9" s="16">
        <v>53</v>
      </c>
      <c r="P9" s="13">
        <f>IF(D9=0,0,O9/D9*100)</f>
        <v>0.2227077905706362</v>
      </c>
    </row>
    <row r="10" spans="1:16" ht="15" customHeight="1">
      <c r="A10" s="4">
        <v>3</v>
      </c>
      <c r="B10" s="2" t="s">
        <v>12</v>
      </c>
      <c r="C10" s="16">
        <v>14199</v>
      </c>
      <c r="D10" s="16">
        <v>13999</v>
      </c>
      <c r="E10" s="13">
        <f t="shared" si="0"/>
        <v>-1.4085498978801354</v>
      </c>
      <c r="F10" s="16">
        <v>327</v>
      </c>
      <c r="G10" s="16">
        <v>540</v>
      </c>
      <c r="H10" s="13">
        <f t="shared" si="1"/>
        <v>65.1376146788991</v>
      </c>
      <c r="I10" s="16">
        <v>81</v>
      </c>
      <c r="J10" s="13">
        <f t="shared" si="2"/>
        <v>0.5704627086414537</v>
      </c>
      <c r="K10" s="16">
        <v>104</v>
      </c>
      <c r="L10" s="13">
        <f t="shared" si="3"/>
        <v>0.7429102078719909</v>
      </c>
      <c r="M10" s="16">
        <v>56</v>
      </c>
      <c r="N10" s="13">
        <f t="shared" si="4"/>
        <v>0.39439397140643706</v>
      </c>
      <c r="O10" s="16">
        <v>90</v>
      </c>
      <c r="P10" s="13">
        <f aca="true" t="shared" si="5" ref="P10:P35">IF(D10=0,0,O10/D10*100)</f>
        <v>0.6429030645046074</v>
      </c>
    </row>
    <row r="11" spans="1:16" ht="15" customHeight="1">
      <c r="A11" s="4">
        <v>4</v>
      </c>
      <c r="B11" s="2" t="s">
        <v>13</v>
      </c>
      <c r="C11" s="16">
        <v>44686</v>
      </c>
      <c r="D11" s="16">
        <v>45896</v>
      </c>
      <c r="E11" s="13">
        <f t="shared" si="0"/>
        <v>2.707783198317145</v>
      </c>
      <c r="F11" s="16">
        <v>681</v>
      </c>
      <c r="G11" s="16">
        <v>923</v>
      </c>
      <c r="H11" s="13">
        <f t="shared" si="1"/>
        <v>35.5359765051395</v>
      </c>
      <c r="I11" s="16">
        <v>179</v>
      </c>
      <c r="J11" s="13">
        <f t="shared" si="2"/>
        <v>0.4005728863626191</v>
      </c>
      <c r="K11" s="16">
        <v>237</v>
      </c>
      <c r="L11" s="13">
        <f t="shared" si="3"/>
        <v>0.5163848701411888</v>
      </c>
      <c r="M11" s="16">
        <v>59</v>
      </c>
      <c r="N11" s="13">
        <f t="shared" si="4"/>
        <v>0.13203240388488566</v>
      </c>
      <c r="O11" s="16">
        <v>80</v>
      </c>
      <c r="P11" s="13">
        <f t="shared" si="5"/>
        <v>0.1743071291615827</v>
      </c>
    </row>
    <row r="12" spans="1:16" ht="15" customHeight="1">
      <c r="A12" s="4">
        <v>5</v>
      </c>
      <c r="B12" s="2" t="s">
        <v>14</v>
      </c>
      <c r="C12" s="16">
        <v>20523</v>
      </c>
      <c r="D12" s="16">
        <v>23665</v>
      </c>
      <c r="E12" s="13">
        <f t="shared" si="0"/>
        <v>15.309652584904725</v>
      </c>
      <c r="F12" s="16">
        <v>226</v>
      </c>
      <c r="G12" s="16">
        <v>396</v>
      </c>
      <c r="H12" s="13">
        <f t="shared" si="1"/>
        <v>75.22123893805309</v>
      </c>
      <c r="I12" s="16">
        <v>102</v>
      </c>
      <c r="J12" s="13">
        <f t="shared" si="2"/>
        <v>0.49700336208156703</v>
      </c>
      <c r="K12" s="16">
        <v>139</v>
      </c>
      <c r="L12" s="13">
        <f t="shared" si="3"/>
        <v>0.5873653074160152</v>
      </c>
      <c r="M12" s="16">
        <v>28</v>
      </c>
      <c r="N12" s="13">
        <f t="shared" si="4"/>
        <v>0.13643229547337132</v>
      </c>
      <c r="O12" s="16">
        <v>26</v>
      </c>
      <c r="P12" s="13">
        <f t="shared" si="5"/>
        <v>0.10986689203465033</v>
      </c>
    </row>
    <row r="13" spans="1:16" ht="15" customHeight="1">
      <c r="A13" s="4">
        <v>6</v>
      </c>
      <c r="B13" s="2" t="s">
        <v>15</v>
      </c>
      <c r="C13" s="16">
        <v>19315</v>
      </c>
      <c r="D13" s="16">
        <v>13905</v>
      </c>
      <c r="E13" s="13">
        <f t="shared" si="0"/>
        <v>-28.009319181982917</v>
      </c>
      <c r="F13" s="16">
        <v>337</v>
      </c>
      <c r="G13" s="16">
        <v>288</v>
      </c>
      <c r="H13" s="13">
        <f t="shared" si="1"/>
        <v>-14.540059347181014</v>
      </c>
      <c r="I13" s="16">
        <v>120</v>
      </c>
      <c r="J13" s="13">
        <f t="shared" si="2"/>
        <v>0.6212787988609888</v>
      </c>
      <c r="K13" s="16">
        <v>109</v>
      </c>
      <c r="L13" s="13">
        <f t="shared" si="3"/>
        <v>0.7838906868033081</v>
      </c>
      <c r="M13" s="16">
        <v>31</v>
      </c>
      <c r="N13" s="13">
        <f t="shared" si="4"/>
        <v>0.16049702303908878</v>
      </c>
      <c r="O13" s="16">
        <v>26</v>
      </c>
      <c r="P13" s="13">
        <f t="shared" si="5"/>
        <v>0.18698309960445883</v>
      </c>
    </row>
    <row r="14" spans="1:16" ht="15" customHeight="1">
      <c r="A14" s="4">
        <v>7</v>
      </c>
      <c r="B14" s="2" t="s">
        <v>16</v>
      </c>
      <c r="C14" s="16">
        <v>12130</v>
      </c>
      <c r="D14" s="16">
        <v>13905</v>
      </c>
      <c r="E14" s="13">
        <f t="shared" si="0"/>
        <v>14.633140972794735</v>
      </c>
      <c r="F14" s="16">
        <v>338</v>
      </c>
      <c r="G14" s="16">
        <v>491</v>
      </c>
      <c r="H14" s="13">
        <f t="shared" si="1"/>
        <v>45.26627218934911</v>
      </c>
      <c r="I14" s="16">
        <v>141</v>
      </c>
      <c r="J14" s="13">
        <f t="shared" si="2"/>
        <v>1.1624072547403133</v>
      </c>
      <c r="K14" s="16">
        <v>156</v>
      </c>
      <c r="L14" s="13">
        <f t="shared" si="3"/>
        <v>1.121898597626753</v>
      </c>
      <c r="M14" s="16">
        <v>39</v>
      </c>
      <c r="N14" s="13">
        <f t="shared" si="4"/>
        <v>0.3215169002473207</v>
      </c>
      <c r="O14" s="16">
        <v>66</v>
      </c>
      <c r="P14" s="13">
        <f t="shared" si="5"/>
        <v>0.4746494066882417</v>
      </c>
    </row>
    <row r="15" spans="1:16" ht="15" customHeight="1">
      <c r="A15" s="4">
        <v>8</v>
      </c>
      <c r="B15" s="2" t="s">
        <v>17</v>
      </c>
      <c r="C15" s="16">
        <v>28050</v>
      </c>
      <c r="D15" s="16">
        <v>23535</v>
      </c>
      <c r="E15" s="13">
        <f t="shared" si="0"/>
        <v>-16.096256684491976</v>
      </c>
      <c r="F15" s="16">
        <v>499</v>
      </c>
      <c r="G15" s="16">
        <v>438</v>
      </c>
      <c r="H15" s="13">
        <f t="shared" si="1"/>
        <v>-12.224448897795597</v>
      </c>
      <c r="I15" s="16">
        <v>153</v>
      </c>
      <c r="J15" s="13">
        <f t="shared" si="2"/>
        <v>0.5454545454545455</v>
      </c>
      <c r="K15" s="16">
        <v>117</v>
      </c>
      <c r="L15" s="13">
        <f t="shared" si="3"/>
        <v>0.49713193116634796</v>
      </c>
      <c r="M15" s="16">
        <v>65</v>
      </c>
      <c r="N15" s="13">
        <f t="shared" si="4"/>
        <v>0.23172905525846704</v>
      </c>
      <c r="O15" s="16">
        <v>42</v>
      </c>
      <c r="P15" s="13">
        <f t="shared" si="5"/>
        <v>0.17845761631612492</v>
      </c>
    </row>
    <row r="16" spans="1:16" ht="15" customHeight="1">
      <c r="A16" s="4">
        <v>9</v>
      </c>
      <c r="B16" s="2" t="s">
        <v>18</v>
      </c>
      <c r="C16" s="16">
        <v>12219</v>
      </c>
      <c r="D16" s="16">
        <v>11577</v>
      </c>
      <c r="E16" s="13">
        <f t="shared" si="0"/>
        <v>-5.254112447827154</v>
      </c>
      <c r="F16" s="16">
        <v>191</v>
      </c>
      <c r="G16" s="16">
        <v>336</v>
      </c>
      <c r="H16" s="13">
        <f t="shared" si="1"/>
        <v>75.91623036649216</v>
      </c>
      <c r="I16" s="16">
        <v>74</v>
      </c>
      <c r="J16" s="13">
        <f t="shared" si="2"/>
        <v>0.6056142073819462</v>
      </c>
      <c r="K16" s="16">
        <v>106</v>
      </c>
      <c r="L16" s="13">
        <f t="shared" si="3"/>
        <v>0.9156085341625637</v>
      </c>
      <c r="M16" s="16">
        <v>18</v>
      </c>
      <c r="N16" s="13">
        <f t="shared" si="4"/>
        <v>0.14731156395777067</v>
      </c>
      <c r="O16" s="16">
        <v>19</v>
      </c>
      <c r="P16" s="13">
        <f t="shared" si="5"/>
        <v>0.16411851084045953</v>
      </c>
    </row>
    <row r="17" spans="1:16" ht="15" customHeight="1">
      <c r="A17" s="4">
        <v>10</v>
      </c>
      <c r="B17" s="2" t="s">
        <v>19</v>
      </c>
      <c r="C17" s="16">
        <v>31076</v>
      </c>
      <c r="D17" s="16">
        <v>27357</v>
      </c>
      <c r="E17" s="13">
        <f t="shared" si="0"/>
        <v>-11.967434676277506</v>
      </c>
      <c r="F17" s="16">
        <v>861</v>
      </c>
      <c r="G17" s="16">
        <v>802</v>
      </c>
      <c r="H17" s="13">
        <f t="shared" si="1"/>
        <v>-6.8524970963995315</v>
      </c>
      <c r="I17" s="16">
        <v>218</v>
      </c>
      <c r="J17" s="13">
        <f t="shared" si="2"/>
        <v>0.7015059853262968</v>
      </c>
      <c r="K17" s="16">
        <v>228</v>
      </c>
      <c r="L17" s="13">
        <f t="shared" si="3"/>
        <v>0.8334247176225462</v>
      </c>
      <c r="M17" s="16">
        <v>147</v>
      </c>
      <c r="N17" s="13">
        <f t="shared" si="4"/>
        <v>0.47303385249066804</v>
      </c>
      <c r="O17" s="16">
        <v>97</v>
      </c>
      <c r="P17" s="13">
        <f t="shared" si="5"/>
        <v>0.3545710421464342</v>
      </c>
    </row>
    <row r="18" spans="1:16" ht="15" customHeight="1">
      <c r="A18" s="4">
        <v>11</v>
      </c>
      <c r="B18" s="2" t="s">
        <v>20</v>
      </c>
      <c r="C18" s="16">
        <v>14614</v>
      </c>
      <c r="D18" s="16">
        <v>11226</v>
      </c>
      <c r="E18" s="13">
        <f t="shared" si="0"/>
        <v>-23.1832489393732</v>
      </c>
      <c r="F18" s="16">
        <v>256</v>
      </c>
      <c r="G18" s="16">
        <v>273</v>
      </c>
      <c r="H18" s="13">
        <f t="shared" si="1"/>
        <v>6.640625</v>
      </c>
      <c r="I18" s="16">
        <v>104</v>
      </c>
      <c r="J18" s="13">
        <f t="shared" si="2"/>
        <v>0.7116463664978787</v>
      </c>
      <c r="K18" s="16">
        <v>96</v>
      </c>
      <c r="L18" s="13">
        <f t="shared" si="3"/>
        <v>0.85515766969535</v>
      </c>
      <c r="M18" s="16">
        <v>28</v>
      </c>
      <c r="N18" s="13">
        <f t="shared" si="4"/>
        <v>0.19159709867250582</v>
      </c>
      <c r="O18" s="16">
        <v>8</v>
      </c>
      <c r="P18" s="13">
        <f t="shared" si="5"/>
        <v>0.07126313914127917</v>
      </c>
    </row>
    <row r="19" spans="1:16" ht="15" customHeight="1">
      <c r="A19" s="4">
        <v>12</v>
      </c>
      <c r="B19" s="2" t="s">
        <v>21</v>
      </c>
      <c r="C19" s="16">
        <v>13558</v>
      </c>
      <c r="D19" s="16">
        <v>28816</v>
      </c>
      <c r="E19" s="13">
        <f t="shared" si="0"/>
        <v>112.53872252544622</v>
      </c>
      <c r="F19" s="16">
        <v>119</v>
      </c>
      <c r="G19" s="16">
        <v>137</v>
      </c>
      <c r="H19" s="13">
        <f t="shared" si="1"/>
        <v>15.126050420168056</v>
      </c>
      <c r="I19" s="16">
        <v>44</v>
      </c>
      <c r="J19" s="13">
        <f t="shared" si="2"/>
        <v>0.32453164183507893</v>
      </c>
      <c r="K19" s="16">
        <v>47</v>
      </c>
      <c r="L19" s="13">
        <f t="shared" si="3"/>
        <v>0.16310383120488617</v>
      </c>
      <c r="M19" s="16">
        <v>18</v>
      </c>
      <c r="N19" s="13">
        <f t="shared" si="4"/>
        <v>0.13276294438707775</v>
      </c>
      <c r="O19" s="16">
        <v>11</v>
      </c>
      <c r="P19" s="13">
        <f t="shared" si="5"/>
        <v>0.038173237090505276</v>
      </c>
    </row>
    <row r="20" spans="1:16" ht="15" customHeight="1">
      <c r="A20" s="4">
        <v>13</v>
      </c>
      <c r="B20" s="2" t="s">
        <v>22</v>
      </c>
      <c r="C20" s="16">
        <v>23863</v>
      </c>
      <c r="D20" s="16">
        <v>28275</v>
      </c>
      <c r="E20" s="13">
        <f t="shared" si="0"/>
        <v>18.48887398902066</v>
      </c>
      <c r="F20" s="16">
        <v>592</v>
      </c>
      <c r="G20" s="16">
        <v>919</v>
      </c>
      <c r="H20" s="13">
        <f t="shared" si="1"/>
        <v>55.236486486486484</v>
      </c>
      <c r="I20" s="16">
        <v>110</v>
      </c>
      <c r="J20" s="13">
        <f t="shared" si="2"/>
        <v>0.46096467334367014</v>
      </c>
      <c r="K20" s="16">
        <v>150</v>
      </c>
      <c r="L20" s="13">
        <f t="shared" si="3"/>
        <v>0.5305039787798408</v>
      </c>
      <c r="M20" s="16">
        <v>92</v>
      </c>
      <c r="N20" s="13">
        <f t="shared" si="4"/>
        <v>0.3855340904328877</v>
      </c>
      <c r="O20" s="16">
        <v>124</v>
      </c>
      <c r="P20" s="13">
        <f t="shared" si="5"/>
        <v>0.4385499557913351</v>
      </c>
    </row>
    <row r="21" spans="1:16" ht="15" customHeight="1">
      <c r="A21" s="4">
        <v>14</v>
      </c>
      <c r="B21" s="2" t="s">
        <v>23</v>
      </c>
      <c r="C21" s="16">
        <v>18444</v>
      </c>
      <c r="D21" s="16">
        <v>15135</v>
      </c>
      <c r="E21" s="13">
        <f t="shared" si="0"/>
        <v>-17.940793754066362</v>
      </c>
      <c r="F21" s="16">
        <v>276</v>
      </c>
      <c r="G21" s="16">
        <v>330</v>
      </c>
      <c r="H21" s="13">
        <f t="shared" si="1"/>
        <v>19.565217391304344</v>
      </c>
      <c r="I21" s="16">
        <v>90</v>
      </c>
      <c r="J21" s="13">
        <f t="shared" si="2"/>
        <v>0.48796356538711777</v>
      </c>
      <c r="K21" s="16">
        <v>84</v>
      </c>
      <c r="L21" s="13">
        <f t="shared" si="3"/>
        <v>0.5550049554013875</v>
      </c>
      <c r="M21" s="16">
        <v>17</v>
      </c>
      <c r="N21" s="13">
        <f t="shared" si="4"/>
        <v>0.09217089568423335</v>
      </c>
      <c r="O21" s="16">
        <v>13</v>
      </c>
      <c r="P21" s="13">
        <f t="shared" si="5"/>
        <v>0.08589362405021474</v>
      </c>
    </row>
    <row r="22" spans="1:16" ht="15" customHeight="1">
      <c r="A22" s="4">
        <v>15</v>
      </c>
      <c r="B22" s="2" t="s">
        <v>24</v>
      </c>
      <c r="C22" s="16">
        <v>48970</v>
      </c>
      <c r="D22" s="16">
        <v>45758</v>
      </c>
      <c r="E22" s="13">
        <f t="shared" si="0"/>
        <v>-6.559117827241167</v>
      </c>
      <c r="F22" s="16">
        <v>810</v>
      </c>
      <c r="G22" s="16">
        <v>1171</v>
      </c>
      <c r="H22" s="13">
        <f t="shared" si="1"/>
        <v>44.5679012345679</v>
      </c>
      <c r="I22" s="16">
        <v>195</v>
      </c>
      <c r="J22" s="13">
        <f t="shared" si="2"/>
        <v>0.39820298141719424</v>
      </c>
      <c r="K22" s="16">
        <v>270</v>
      </c>
      <c r="L22" s="13">
        <f t="shared" si="3"/>
        <v>0.5900607544036015</v>
      </c>
      <c r="M22" s="16">
        <v>208</v>
      </c>
      <c r="N22" s="13">
        <f t="shared" si="4"/>
        <v>0.42474984684500716</v>
      </c>
      <c r="O22" s="16">
        <v>286</v>
      </c>
      <c r="P22" s="13">
        <f t="shared" si="5"/>
        <v>0.6250273176275187</v>
      </c>
    </row>
    <row r="23" spans="1:16" ht="15" customHeight="1">
      <c r="A23" s="4">
        <v>16</v>
      </c>
      <c r="B23" s="2" t="s">
        <v>25</v>
      </c>
      <c r="C23" s="16">
        <v>20506</v>
      </c>
      <c r="D23" s="16">
        <v>19078</v>
      </c>
      <c r="E23" s="13">
        <f t="shared" si="0"/>
        <v>-6.963815468643318</v>
      </c>
      <c r="F23" s="16">
        <v>238</v>
      </c>
      <c r="G23" s="16">
        <v>277</v>
      </c>
      <c r="H23" s="13">
        <f t="shared" si="1"/>
        <v>16.386554621848745</v>
      </c>
      <c r="I23" s="16">
        <v>68</v>
      </c>
      <c r="J23" s="13">
        <f t="shared" si="2"/>
        <v>0.33161026041158687</v>
      </c>
      <c r="K23" s="16">
        <v>67</v>
      </c>
      <c r="L23" s="13">
        <f t="shared" si="3"/>
        <v>0.3511898521857637</v>
      </c>
      <c r="M23" s="16">
        <v>23</v>
      </c>
      <c r="N23" s="13">
        <f t="shared" si="4"/>
        <v>0.1121622939627426</v>
      </c>
      <c r="O23" s="16">
        <v>26</v>
      </c>
      <c r="P23" s="13">
        <f t="shared" si="5"/>
        <v>0.13628262920641576</v>
      </c>
    </row>
    <row r="24" spans="1:16" ht="15" customHeight="1">
      <c r="A24" s="4">
        <v>17</v>
      </c>
      <c r="B24" s="2" t="s">
        <v>26</v>
      </c>
      <c r="C24" s="16">
        <v>16258</v>
      </c>
      <c r="D24" s="16">
        <v>13566</v>
      </c>
      <c r="E24" s="13">
        <f t="shared" si="0"/>
        <v>-16.558002214294504</v>
      </c>
      <c r="F24" s="16">
        <v>239</v>
      </c>
      <c r="G24" s="16">
        <v>321</v>
      </c>
      <c r="H24" s="13">
        <f t="shared" si="1"/>
        <v>34.30962343096235</v>
      </c>
      <c r="I24" s="16">
        <v>58</v>
      </c>
      <c r="J24" s="13">
        <f t="shared" si="2"/>
        <v>0.3567474474105056</v>
      </c>
      <c r="K24" s="16">
        <v>90</v>
      </c>
      <c r="L24" s="13">
        <f t="shared" si="3"/>
        <v>0.6634232640424591</v>
      </c>
      <c r="M24" s="16">
        <v>26</v>
      </c>
      <c r="N24" s="13">
        <f t="shared" si="4"/>
        <v>0.15992126952884733</v>
      </c>
      <c r="O24" s="16">
        <v>22</v>
      </c>
      <c r="P24" s="13">
        <f t="shared" si="5"/>
        <v>0.1621701312103789</v>
      </c>
    </row>
    <row r="25" spans="1:16" ht="15" customHeight="1">
      <c r="A25" s="4">
        <v>18</v>
      </c>
      <c r="B25" s="2" t="s">
        <v>27</v>
      </c>
      <c r="C25" s="16">
        <v>15388</v>
      </c>
      <c r="D25" s="16">
        <v>13100</v>
      </c>
      <c r="E25" s="13">
        <f t="shared" si="0"/>
        <v>-14.868728879646483</v>
      </c>
      <c r="F25" s="16">
        <v>311</v>
      </c>
      <c r="G25" s="16">
        <v>239</v>
      </c>
      <c r="H25" s="13">
        <f t="shared" si="1"/>
        <v>-23.151125401929264</v>
      </c>
      <c r="I25" s="16">
        <v>83</v>
      </c>
      <c r="J25" s="13">
        <f t="shared" si="2"/>
        <v>0.5393813361060567</v>
      </c>
      <c r="K25" s="16">
        <v>54</v>
      </c>
      <c r="L25" s="13">
        <f t="shared" si="3"/>
        <v>0.4122137404580153</v>
      </c>
      <c r="M25" s="16">
        <v>19</v>
      </c>
      <c r="N25" s="13">
        <f t="shared" si="4"/>
        <v>0.12347283597608527</v>
      </c>
      <c r="O25" s="16">
        <v>22</v>
      </c>
      <c r="P25" s="13">
        <f t="shared" si="5"/>
        <v>0.16793893129770993</v>
      </c>
    </row>
    <row r="26" spans="1:16" ht="15" customHeight="1">
      <c r="A26" s="4">
        <v>19</v>
      </c>
      <c r="B26" s="2" t="s">
        <v>28</v>
      </c>
      <c r="C26" s="16">
        <v>10984</v>
      </c>
      <c r="D26" s="16">
        <v>8693</v>
      </c>
      <c r="E26" s="13">
        <f t="shared" si="0"/>
        <v>-20.85761107064822</v>
      </c>
      <c r="F26" s="16">
        <v>150</v>
      </c>
      <c r="G26" s="16">
        <v>162</v>
      </c>
      <c r="H26" s="13">
        <f t="shared" si="1"/>
        <v>8</v>
      </c>
      <c r="I26" s="16">
        <v>56</v>
      </c>
      <c r="J26" s="13">
        <f t="shared" si="2"/>
        <v>0.5098324836125273</v>
      </c>
      <c r="K26" s="16">
        <v>67</v>
      </c>
      <c r="L26" s="13">
        <f t="shared" si="3"/>
        <v>0.7707350741976302</v>
      </c>
      <c r="M26" s="16">
        <v>18</v>
      </c>
      <c r="N26" s="13">
        <f t="shared" si="4"/>
        <v>0.1638747268754552</v>
      </c>
      <c r="O26" s="16">
        <v>16</v>
      </c>
      <c r="P26" s="13">
        <f t="shared" si="5"/>
        <v>0.18405613712182217</v>
      </c>
    </row>
    <row r="27" spans="1:16" ht="15" customHeight="1">
      <c r="A27" s="4">
        <v>20</v>
      </c>
      <c r="B27" s="2" t="s">
        <v>29</v>
      </c>
      <c r="C27" s="16">
        <v>34412</v>
      </c>
      <c r="D27" s="16">
        <v>34941</v>
      </c>
      <c r="E27" s="13">
        <f t="shared" si="0"/>
        <v>1.5372544461234554</v>
      </c>
      <c r="F27" s="16">
        <v>677</v>
      </c>
      <c r="G27" s="16">
        <v>1032</v>
      </c>
      <c r="H27" s="13">
        <f t="shared" si="1"/>
        <v>52.43722304283605</v>
      </c>
      <c r="I27" s="16">
        <v>189</v>
      </c>
      <c r="J27" s="13">
        <f t="shared" si="2"/>
        <v>0.549227013832384</v>
      </c>
      <c r="K27" s="16">
        <v>231</v>
      </c>
      <c r="L27" s="13">
        <f t="shared" si="3"/>
        <v>0.6611144500729802</v>
      </c>
      <c r="M27" s="16">
        <v>95</v>
      </c>
      <c r="N27" s="13">
        <f t="shared" si="4"/>
        <v>0.2760664884342671</v>
      </c>
      <c r="O27" s="16">
        <v>133</v>
      </c>
      <c r="P27" s="13">
        <f t="shared" si="5"/>
        <v>0.38064165307232195</v>
      </c>
    </row>
    <row r="28" spans="1:16" ht="15" customHeight="1">
      <c r="A28" s="4">
        <v>21</v>
      </c>
      <c r="B28" s="2" t="s">
        <v>30</v>
      </c>
      <c r="C28" s="16">
        <v>19949</v>
      </c>
      <c r="D28" s="16">
        <v>17526</v>
      </c>
      <c r="E28" s="13">
        <f t="shared" si="0"/>
        <v>-12.145972229184423</v>
      </c>
      <c r="F28" s="16">
        <v>469</v>
      </c>
      <c r="G28" s="16">
        <v>468</v>
      </c>
      <c r="H28" s="13">
        <f t="shared" si="1"/>
        <v>-0.21321961620469665</v>
      </c>
      <c r="I28" s="16">
        <v>152</v>
      </c>
      <c r="J28" s="13">
        <f t="shared" si="2"/>
        <v>0.7619429545340619</v>
      </c>
      <c r="K28" s="16">
        <v>195</v>
      </c>
      <c r="L28" s="13">
        <f t="shared" si="3"/>
        <v>1.1126326600479288</v>
      </c>
      <c r="M28" s="16">
        <v>35</v>
      </c>
      <c r="N28" s="13">
        <f t="shared" si="4"/>
        <v>0.17544739084665897</v>
      </c>
      <c r="O28" s="16">
        <v>17</v>
      </c>
      <c r="P28" s="13">
        <f t="shared" si="5"/>
        <v>0.09699874472212712</v>
      </c>
    </row>
    <row r="29" spans="1:16" ht="15" customHeight="1">
      <c r="A29" s="4">
        <v>22</v>
      </c>
      <c r="B29" s="2" t="s">
        <v>31</v>
      </c>
      <c r="C29" s="16">
        <v>16515</v>
      </c>
      <c r="D29" s="16">
        <v>15279</v>
      </c>
      <c r="E29" s="13">
        <f t="shared" si="0"/>
        <v>-7.484105358764765</v>
      </c>
      <c r="F29" s="16">
        <v>186</v>
      </c>
      <c r="G29" s="16">
        <v>254</v>
      </c>
      <c r="H29" s="13">
        <f t="shared" si="1"/>
        <v>36.55913978494624</v>
      </c>
      <c r="I29" s="16">
        <v>58</v>
      </c>
      <c r="J29" s="13">
        <f t="shared" si="2"/>
        <v>0.3511958825310324</v>
      </c>
      <c r="K29" s="16">
        <v>96</v>
      </c>
      <c r="L29" s="13">
        <f t="shared" si="3"/>
        <v>0.6283133712939328</v>
      </c>
      <c r="M29" s="16">
        <v>23</v>
      </c>
      <c r="N29" s="13">
        <f t="shared" si="4"/>
        <v>0.13926733272782318</v>
      </c>
      <c r="O29" s="16">
        <v>18</v>
      </c>
      <c r="P29" s="13">
        <f t="shared" si="5"/>
        <v>0.11780875711761242</v>
      </c>
    </row>
    <row r="30" spans="1:16" ht="15" customHeight="1">
      <c r="A30" s="4">
        <v>23</v>
      </c>
      <c r="B30" s="2" t="s">
        <v>32</v>
      </c>
      <c r="C30" s="16">
        <v>15131</v>
      </c>
      <c r="D30" s="16">
        <v>14551</v>
      </c>
      <c r="E30" s="13">
        <f t="shared" si="0"/>
        <v>-3.833190139448817</v>
      </c>
      <c r="F30" s="16">
        <v>285</v>
      </c>
      <c r="G30" s="16">
        <v>336</v>
      </c>
      <c r="H30" s="13">
        <f t="shared" si="1"/>
        <v>17.894736842105246</v>
      </c>
      <c r="I30" s="16">
        <v>104</v>
      </c>
      <c r="J30" s="13">
        <f t="shared" si="2"/>
        <v>0.68733064569427</v>
      </c>
      <c r="K30" s="16">
        <v>138</v>
      </c>
      <c r="L30" s="13">
        <f t="shared" si="3"/>
        <v>0.9483884269122398</v>
      </c>
      <c r="M30" s="16">
        <v>44</v>
      </c>
      <c r="N30" s="13">
        <f t="shared" si="4"/>
        <v>0.2907937347168066</v>
      </c>
      <c r="O30" s="16">
        <v>40</v>
      </c>
      <c r="P30" s="13">
        <f t="shared" si="5"/>
        <v>0.27489519620644626</v>
      </c>
    </row>
    <row r="31" spans="1:16" ht="15" customHeight="1">
      <c r="A31" s="4">
        <v>24</v>
      </c>
      <c r="B31" s="2" t="s">
        <v>33</v>
      </c>
      <c r="C31" s="16">
        <v>14399</v>
      </c>
      <c r="D31" s="16">
        <v>13527</v>
      </c>
      <c r="E31" s="13">
        <f t="shared" si="0"/>
        <v>-6.055976109452047</v>
      </c>
      <c r="F31" s="16">
        <v>233</v>
      </c>
      <c r="G31" s="16">
        <v>240</v>
      </c>
      <c r="H31" s="13">
        <f t="shared" si="1"/>
        <v>3.0042918454935545</v>
      </c>
      <c r="I31" s="16">
        <v>63</v>
      </c>
      <c r="J31" s="13">
        <f t="shared" si="2"/>
        <v>0.4375303840544483</v>
      </c>
      <c r="K31" s="16">
        <v>62</v>
      </c>
      <c r="L31" s="13">
        <f t="shared" si="3"/>
        <v>0.45834257411103724</v>
      </c>
      <c r="M31" s="16">
        <v>22</v>
      </c>
      <c r="N31" s="13">
        <f t="shared" si="4"/>
        <v>0.15278838808250572</v>
      </c>
      <c r="O31" s="16">
        <v>19</v>
      </c>
      <c r="P31" s="13">
        <f t="shared" si="5"/>
        <v>0.14045982109854366</v>
      </c>
    </row>
    <row r="32" spans="1:16" ht="15" customHeight="1">
      <c r="A32" s="4">
        <v>25</v>
      </c>
      <c r="B32" s="2" t="s">
        <v>34</v>
      </c>
      <c r="C32" s="16">
        <v>16407</v>
      </c>
      <c r="D32" s="16">
        <v>14100</v>
      </c>
      <c r="E32" s="13">
        <f t="shared" si="0"/>
        <v>-14.061071493874564</v>
      </c>
      <c r="F32" s="16">
        <v>270</v>
      </c>
      <c r="G32" s="16">
        <v>319</v>
      </c>
      <c r="H32" s="13">
        <f t="shared" si="1"/>
        <v>18.148148148148152</v>
      </c>
      <c r="I32" s="16">
        <v>63</v>
      </c>
      <c r="J32" s="13">
        <f t="shared" si="2"/>
        <v>0.38398244651673064</v>
      </c>
      <c r="K32" s="16">
        <v>79</v>
      </c>
      <c r="L32" s="13">
        <f t="shared" si="3"/>
        <v>0.5602836879432624</v>
      </c>
      <c r="M32" s="16">
        <v>38</v>
      </c>
      <c r="N32" s="13">
        <f t="shared" si="4"/>
        <v>0.23160845980374228</v>
      </c>
      <c r="O32" s="16">
        <v>47</v>
      </c>
      <c r="P32" s="13">
        <f t="shared" si="5"/>
        <v>0.33333333333333337</v>
      </c>
    </row>
    <row r="33" spans="1:16" ht="15" customHeight="1">
      <c r="A33" s="4">
        <v>26</v>
      </c>
      <c r="B33" s="2" t="s">
        <v>35</v>
      </c>
      <c r="C33" s="16">
        <v>50710</v>
      </c>
      <c r="D33" s="16">
        <v>62800</v>
      </c>
      <c r="E33" s="13">
        <f t="shared" si="0"/>
        <v>23.841451390258328</v>
      </c>
      <c r="F33" s="16">
        <v>1327</v>
      </c>
      <c r="G33" s="16">
        <v>1836</v>
      </c>
      <c r="H33" s="13">
        <f t="shared" si="1"/>
        <v>38.3571966842502</v>
      </c>
      <c r="I33" s="16">
        <v>384</v>
      </c>
      <c r="J33" s="13">
        <f t="shared" si="2"/>
        <v>0.7572470913034904</v>
      </c>
      <c r="K33" s="16">
        <v>476</v>
      </c>
      <c r="L33" s="13">
        <f t="shared" si="3"/>
        <v>0.7579617834394904</v>
      </c>
      <c r="M33" s="16">
        <v>206</v>
      </c>
      <c r="N33" s="13">
        <f t="shared" si="4"/>
        <v>0.406231512522185</v>
      </c>
      <c r="O33" s="16">
        <v>144</v>
      </c>
      <c r="P33" s="13">
        <f t="shared" si="5"/>
        <v>0.22929936305732482</v>
      </c>
    </row>
    <row r="34" spans="1:16" ht="15" customHeight="1">
      <c r="A34" s="4">
        <v>27</v>
      </c>
      <c r="B34" s="2" t="s">
        <v>36</v>
      </c>
      <c r="C34" s="16"/>
      <c r="D34" s="16"/>
      <c r="E34" s="13"/>
      <c r="F34" s="16"/>
      <c r="G34" s="16"/>
      <c r="H34" s="13"/>
      <c r="I34" s="16"/>
      <c r="J34" s="13"/>
      <c r="K34" s="16"/>
      <c r="L34" s="13"/>
      <c r="M34" s="16"/>
      <c r="N34" s="13"/>
      <c r="O34" s="16"/>
      <c r="P34" s="13"/>
    </row>
    <row r="35" spans="1:16" ht="15" customHeight="1">
      <c r="A35" s="18"/>
      <c r="B35" s="19" t="s">
        <v>37</v>
      </c>
      <c r="C35" s="20">
        <f>SUM(C8:C34)</f>
        <v>558586</v>
      </c>
      <c r="D35" s="20">
        <f>SUM(D8:D34)</f>
        <v>554008</v>
      </c>
      <c r="E35" s="21">
        <f>IF(C35=0,0,D35/C35*100-100)</f>
        <v>-0.8195694127672368</v>
      </c>
      <c r="F35" s="20">
        <f>SUM(F8:F34)</f>
        <v>10253</v>
      </c>
      <c r="G35" s="20">
        <f>SUM(G8:G34)</f>
        <v>12956</v>
      </c>
      <c r="H35" s="21">
        <f>IF(F35=0,0,G35/F35*100-100)</f>
        <v>26.363015702721142</v>
      </c>
      <c r="I35" s="20">
        <f>SUM(I8:I34)</f>
        <v>2982</v>
      </c>
      <c r="J35" s="21">
        <f>IF(C35=0,0,I35/C35*100)</f>
        <v>0.533847966114439</v>
      </c>
      <c r="K35" s="20">
        <f>SUM(K8:K34)</f>
        <v>3521</v>
      </c>
      <c r="L35" s="21">
        <f>IF(D35=0,0,K35/D35*100)</f>
        <v>0.6355503891640554</v>
      </c>
      <c r="M35" s="20">
        <f>SUM(M8:M34)</f>
        <v>1420</v>
      </c>
      <c r="N35" s="21">
        <f>IF(C35=0,0,M35/C35*100)</f>
        <v>0.2542133171973519</v>
      </c>
      <c r="O35" s="20">
        <f>SUM(O8:O34)</f>
        <v>1445</v>
      </c>
      <c r="P35" s="21">
        <f t="shared" si="5"/>
        <v>0.2608265584612497</v>
      </c>
    </row>
    <row r="36" ht="12.75">
      <c r="C36" s="3"/>
    </row>
    <row r="37" ht="12.75">
      <c r="C37" s="3"/>
    </row>
  </sheetData>
  <sheetProtection/>
  <mergeCells count="9">
    <mergeCell ref="O1:P1"/>
    <mergeCell ref="A2:P2"/>
    <mergeCell ref="A5:A6"/>
    <mergeCell ref="B5:B6"/>
    <mergeCell ref="C5:E5"/>
    <mergeCell ref="F5:H5"/>
    <mergeCell ref="I5:L5"/>
    <mergeCell ref="M5:P5"/>
    <mergeCell ref="A3:P3"/>
  </mergeCells>
  <conditionalFormatting sqref="C8:P35">
    <cfRule type="cellIs" priority="1" dxfId="1" operator="equal" stopIfTrue="1">
      <formula>0</formula>
    </cfRule>
  </conditionalFormatting>
  <printOptions/>
  <pageMargins left="0.15748031496062992" right="0.15748031496062992" top="0.5905511811023623" bottom="0.3937007874015748" header="0.5118110236220472" footer="0.5118110236220472"/>
  <pageSetup horizontalDpi="600" verticalDpi="600" orientation="landscape" paperSize="9" scale="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selezko</dc:creator>
  <cp:keywords/>
  <dc:description/>
  <cp:lastModifiedBy>pastukhova</cp:lastModifiedBy>
  <cp:lastPrinted>2017-03-03T14:06:46Z</cp:lastPrinted>
  <dcterms:created xsi:type="dcterms:W3CDTF">2011-07-25T07:01:14Z</dcterms:created>
  <dcterms:modified xsi:type="dcterms:W3CDTF">2017-03-29T11:35:44Z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5.3_2016</vt:lpwstr>
  </property>
  <property fmtid="{D5CDD505-2E9C-101B-9397-08002B2CF9AE}" pid="3" name="Вид звіту">
    <vt:lpwstr>Аналітичний звіт</vt:lpwstr>
  </property>
  <property fmtid="{D5CDD505-2E9C-101B-9397-08002B2CF9AE}" pid="4" name="Тип виду звіту">
    <vt:i4>4</vt:i4>
  </property>
  <property fmtid="{D5CDD505-2E9C-101B-9397-08002B2CF9AE}" pid="5" name="Тип звітуDBID">
    <vt:i4>0</vt:i4>
  </property>
  <property fmtid="{D5CDD505-2E9C-101B-9397-08002B2CF9AE}" pid="6" name="Тип звітуID">
    <vt:i4>2209508</vt:i4>
  </property>
  <property fmtid="{D5CDD505-2E9C-101B-9397-08002B2CF9AE}" pid="7" name="Тип звіту">
    <vt:lpwstr>5.3. Інформація щодо розгляду місцевими загальними судами справ про адміністративні правопрушення та перегляд в порядку апеляції справ про адміністративні правопорушення</vt:lpwstr>
  </property>
  <property fmtid="{D5CDD505-2E9C-101B-9397-08002B2CF9AE}" pid="8" name="К.Cума">
    <vt:lpwstr>CAF72929</vt:lpwstr>
  </property>
  <property fmtid="{D5CDD505-2E9C-101B-9397-08002B2CF9AE}" pid="9" name="Підрозділ">
    <vt:lpwstr>Державна судова адміністрація України</vt:lpwstr>
  </property>
  <property fmtid="{D5CDD505-2E9C-101B-9397-08002B2CF9AE}" pid="10" name="ПідрозділDBID">
    <vt:i4>0</vt:i4>
  </property>
  <property fmtid="{D5CDD505-2E9C-101B-9397-08002B2CF9AE}" pid="11" name="ПідрозділID">
    <vt:i4>168162</vt:i4>
  </property>
  <property fmtid="{D5CDD505-2E9C-101B-9397-08002B2CF9AE}" pid="12" name="Початок періоду">
    <vt:lpwstr>01.01.2016</vt:lpwstr>
  </property>
  <property fmtid="{D5CDD505-2E9C-101B-9397-08002B2CF9AE}" pid="13" name="Кінець періоду">
    <vt:lpwstr>31.12.2016</vt:lpwstr>
  </property>
  <property fmtid="{D5CDD505-2E9C-101B-9397-08002B2CF9AE}" pid="14" name="Період">
    <vt:lpwstr>2016 рік</vt:lpwstr>
  </property>
  <property fmtid="{D5CDD505-2E9C-101B-9397-08002B2CF9AE}" pid="15" name="К.Сума шаблону">
    <vt:lpwstr>30A7039E</vt:lpwstr>
  </property>
  <property fmtid="{D5CDD505-2E9C-101B-9397-08002B2CF9AE}" pid="16" name="Версія БД">
    <vt:lpwstr>3.18.3.1700</vt:lpwstr>
  </property>
</Properties>
</file>