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80" windowHeight="11655" activeTab="0"/>
  </bookViews>
  <sheets>
    <sheet name="10_1" sheetId="1" r:id="rId1"/>
  </sheets>
  <definedNames>
    <definedName name="Z_СоответствиеКодов">#REF!</definedName>
    <definedName name="_xlnm.Print_Area" localSheetId="0">'10_1'!$A$1:$L$40</definedName>
  </definedNames>
  <calcPr calcMode="manual" fullCalcOnLoad="1"/>
</workbook>
</file>

<file path=xl/sharedStrings.xml><?xml version="1.0" encoding="utf-8"?>
<sst xmlns="http://schemas.openxmlformats.org/spreadsheetml/2006/main" count="52" uniqueCount="45">
  <si>
    <t>Таблиця 10.1</t>
  </si>
  <si>
    <t>Якість розгляду господарських справ місцевими господарськими судами</t>
  </si>
  <si>
    <t>№ з/п</t>
  </si>
  <si>
    <t>Область
(регіон)</t>
  </si>
  <si>
    <t xml:space="preserve">Розглянуто місцевими господарськими судами справ </t>
  </si>
  <si>
    <t>Переглянуто справ апеляційним судом</t>
  </si>
  <si>
    <t xml:space="preserve">Усього </t>
  </si>
  <si>
    <t>з  них</t>
  </si>
  <si>
    <t>кількість справ, за якими змінено та скасовано судові акти</t>
  </si>
  <si>
    <t>%,
 питома вага*</t>
  </si>
  <si>
    <t>плюс гр10 Розділу 3</t>
  </si>
  <si>
    <t>плюс гр9 Розділу 3</t>
  </si>
  <si>
    <t>А</t>
  </si>
  <si>
    <t>Б</t>
  </si>
  <si>
    <t>АРК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</si>
  <si>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</si>
  <si>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</si>
  <si>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</si>
  <si>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</si>
  <si>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</si>
  <si>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</si>
  <si>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</si>
  <si>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</si>
  <si>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</si>
  <si>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</si>
  <si>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</si>
  <si>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</si>
  <si>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</si>
  <si>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</si>
  <si>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</si>
  <si>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</si>
  <si>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</si>
  <si>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</si>
  <si>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</si>
  <si>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</si>
  <si>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</si>
  <si>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</si>
  <si>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</si>
  <si>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</si>
  <si>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</si>
  <si>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</si>
  <si>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</si>
  <si>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до числа рішень, винесених місцевими господарськими судами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</si>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</sst>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52" applyNumberFormat="1" applyFont="1" applyFill="1" applyBorder="1" applyAlignment="1" applyProtection="1">
      <alignment horizontal="right" vertical="center" wrapText="1"/>
      <protection/>
    </xf>
    <xf numFmtId="3" fontId="1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32" borderId="0" xfId="53" applyFont="1" applyFill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/>
      <protection/>
    </xf>
    <xf numFmtId="0" fontId="1" fillId="0" borderId="0" xfId="53" applyFont="1" applyFill="1">
      <alignment/>
      <protection/>
    </xf>
    <xf numFmtId="4" fontId="1" fillId="33" borderId="10" xfId="0" applyNumberFormat="1" applyFont="1" applyFill="1" applyBorder="1" applyAlignment="1" applyProtection="1">
      <alignment horizontal="right"/>
      <protection hidden="1"/>
    </xf>
    <xf numFmtId="4" fontId="1" fillId="33" borderId="10" xfId="0" applyNumberFormat="1" applyFont="1" applyFill="1" applyBorder="1" applyAlignment="1">
      <alignment horizontal="right"/>
    </xf>
    <xf numFmtId="0" fontId="1" fillId="0" borderId="0" xfId="53" applyFont="1" applyAlignment="1">
      <alignment wrapText="1"/>
      <protection/>
    </xf>
    <xf numFmtId="0" fontId="5" fillId="33" borderId="10" xfId="53" applyFont="1" applyFill="1" applyBorder="1" applyAlignment="1">
      <alignment vertical="center"/>
      <protection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 applyProtection="1">
      <alignment vertical="center"/>
      <protection hidden="1"/>
    </xf>
    <xf numFmtId="4" fontId="5" fillId="33" borderId="10" xfId="0" applyNumberFormat="1" applyFont="1" applyFill="1" applyBorder="1" applyAlignment="1">
      <alignment vertical="center"/>
    </xf>
    <xf numFmtId="0" fontId="7" fillId="0" borderId="0" xfId="53" applyFont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4" fillId="0" borderId="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at_2003 newперша" xfId="52"/>
    <cellStyle name="Обычный_Касація - звіт (розділи І, ІІ, ІІІ) new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1.25390625" style="1" customWidth="1"/>
    <col min="3" max="3" width="9.375" style="1" customWidth="1"/>
    <col min="4" max="4" width="9.25390625" style="1" customWidth="1"/>
    <col min="5" max="12" width="9.75390625" style="1" customWidth="1"/>
    <col min="13" max="13" width="9.125" style="1" customWidth="1"/>
    <col min="14" max="14" width="0.12890625" style="1" customWidth="1"/>
    <col min="15" max="15" width="9.125" style="1" customWidth="1"/>
    <col min="16" max="16" width="0.2421875" style="1" hidden="1" customWidth="1"/>
    <col min="17" max="17" width="9.125" style="1" hidden="1" customWidth="1"/>
    <col min="18" max="16384" width="9.125" style="1" customWidth="1"/>
  </cols>
  <sheetData>
    <row r="1" spans="1:12" ht="15" customHeight="1">
      <c r="A1" s="22"/>
      <c r="L1" s="2" t="s">
        <v>0</v>
      </c>
    </row>
    <row r="2" spans="1:12" ht="18" customHeight="1">
      <c r="A2" s="3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" customHeight="1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4" customFormat="1" ht="23.25" customHeight="1">
      <c r="A5" s="31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/>
      <c r="H5" s="32"/>
      <c r="I5" s="32"/>
      <c r="J5" s="32"/>
      <c r="K5" s="32"/>
      <c r="L5" s="32"/>
    </row>
    <row r="6" spans="1:12" s="4" customFormat="1" ht="18" customHeight="1">
      <c r="A6" s="31"/>
      <c r="B6" s="32"/>
      <c r="C6" s="32"/>
      <c r="D6" s="32"/>
      <c r="E6" s="32" t="s">
        <v>6</v>
      </c>
      <c r="F6" s="32"/>
      <c r="G6" s="32"/>
      <c r="H6" s="32"/>
      <c r="I6" s="32" t="s">
        <v>7</v>
      </c>
      <c r="J6" s="32"/>
      <c r="K6" s="32"/>
      <c r="L6" s="32"/>
    </row>
    <row r="7" spans="1:12" s="4" customFormat="1" ht="25.5" customHeight="1">
      <c r="A7" s="31"/>
      <c r="B7" s="32"/>
      <c r="C7" s="32"/>
      <c r="D7" s="32"/>
      <c r="E7" s="32"/>
      <c r="F7" s="32"/>
      <c r="G7" s="32"/>
      <c r="H7" s="32"/>
      <c r="I7" s="32" t="s">
        <v>8</v>
      </c>
      <c r="J7" s="32"/>
      <c r="K7" s="32"/>
      <c r="L7" s="32"/>
    </row>
    <row r="8" spans="1:17" s="4" customFormat="1" ht="36.75" customHeight="1">
      <c r="A8" s="31"/>
      <c r="B8" s="32"/>
      <c r="C8" s="16" t="s">
        <v>43</v>
      </c>
      <c r="D8" s="16" t="s">
        <v>44</v>
      </c>
      <c r="E8" s="16" t="s">
        <v>43</v>
      </c>
      <c r="F8" s="17" t="s">
        <v>9</v>
      </c>
      <c r="G8" s="16" t="s">
        <v>44</v>
      </c>
      <c r="H8" s="17" t="s">
        <v>9</v>
      </c>
      <c r="I8" s="16" t="s">
        <v>43</v>
      </c>
      <c r="J8" s="17" t="s">
        <v>9</v>
      </c>
      <c r="K8" s="16" t="s">
        <v>44</v>
      </c>
      <c r="L8" s="17" t="s">
        <v>9</v>
      </c>
      <c r="P8" s="14" t="s">
        <v>10</v>
      </c>
      <c r="Q8" s="14" t="s">
        <v>11</v>
      </c>
    </row>
    <row r="9" spans="1:12" ht="12.75">
      <c r="A9" s="10" t="s">
        <v>12</v>
      </c>
      <c r="B9" s="11" t="s">
        <v>13</v>
      </c>
      <c r="C9" s="12">
        <v>1</v>
      </c>
      <c r="D9" s="12">
        <v>2</v>
      </c>
      <c r="E9" s="12">
        <v>3</v>
      </c>
      <c r="F9" s="18">
        <v>4</v>
      </c>
      <c r="G9" s="12">
        <v>5</v>
      </c>
      <c r="H9" s="18">
        <v>6</v>
      </c>
      <c r="I9" s="12">
        <v>7</v>
      </c>
      <c r="J9" s="18">
        <v>8</v>
      </c>
      <c r="K9" s="12">
        <v>9</v>
      </c>
      <c r="L9" s="18">
        <v>10</v>
      </c>
    </row>
    <row r="10" spans="1:14" ht="12.75" customHeight="1">
      <c r="A10" s="13">
        <v>1</v>
      </c>
      <c r="B10" s="5" t="s">
        <v>14</v>
      </c>
      <c r="C10" s="6"/>
      <c r="D10" s="6"/>
      <c r="E10" s="7"/>
      <c r="F10" s="20"/>
      <c r="G10" s="7"/>
      <c r="H10" s="21"/>
      <c r="I10" s="7"/>
      <c r="J10" s="20"/>
      <c r="K10" s="7"/>
      <c r="L10" s="21"/>
      <c r="M10" s="9">
        <f aca="true" t="shared" si="0" ref="M10:M37">IF(D10=0,0,SUM(G10*100/D10))</f>
        <v>0</v>
      </c>
      <c r="N10" s="9" t="e">
        <f>K10*100/D10</f>
        <v>#DIV/0!</v>
      </c>
    </row>
    <row r="11" spans="1:14" ht="12.75" customHeight="1">
      <c r="A11" s="13">
        <v>2</v>
      </c>
      <c r="B11" s="5" t="s">
        <v>15</v>
      </c>
      <c r="C11" s="6">
        <v>626</v>
      </c>
      <c r="D11" s="6">
        <v>545</v>
      </c>
      <c r="E11" s="7">
        <v>181</v>
      </c>
      <c r="F11" s="20">
        <f aca="true" t="shared" si="1" ref="F11:F35">IF(C11=0,0,E11*100/C11)</f>
        <v>28.91373801916933</v>
      </c>
      <c r="G11" s="7">
        <v>150</v>
      </c>
      <c r="H11" s="21">
        <f aca="true" t="shared" si="2" ref="H11:H35">IF(D11=0,IF(G11=0,0,100),M11)</f>
        <v>27.522935779816514</v>
      </c>
      <c r="I11" s="7">
        <v>44</v>
      </c>
      <c r="J11" s="20">
        <f aca="true" t="shared" si="3" ref="J11:J35">IF(C11=0,0,I11*100/C11)</f>
        <v>7.0287539936102235</v>
      </c>
      <c r="K11" s="7">
        <v>42</v>
      </c>
      <c r="L11" s="21">
        <f aca="true" t="shared" si="4" ref="L11:L37">IF(D11=0,IF(K11=0,0,100),N11)</f>
        <v>7.706422018348624</v>
      </c>
      <c r="M11" s="9">
        <f t="shared" si="0"/>
        <v>27.522935779816514</v>
      </c>
      <c r="N11" s="9">
        <f aca="true" t="shared" si="5" ref="N11:N37">K11*100/D11</f>
        <v>7.706422018348624</v>
      </c>
    </row>
    <row r="12" spans="1:14" ht="12.75" customHeight="1">
      <c r="A12" s="13">
        <v>3</v>
      </c>
      <c r="B12" s="5" t="s">
        <v>16</v>
      </c>
      <c r="C12" s="6">
        <v>512</v>
      </c>
      <c r="D12" s="6">
        <v>541</v>
      </c>
      <c r="E12" s="7">
        <v>166</v>
      </c>
      <c r="F12" s="20">
        <f t="shared" si="1"/>
        <v>32.421875</v>
      </c>
      <c r="G12" s="7">
        <v>160</v>
      </c>
      <c r="H12" s="21">
        <f t="shared" si="2"/>
        <v>29.57486136783734</v>
      </c>
      <c r="I12" s="7">
        <v>47</v>
      </c>
      <c r="J12" s="20">
        <f t="shared" si="3"/>
        <v>9.1796875</v>
      </c>
      <c r="K12" s="7">
        <v>43</v>
      </c>
      <c r="L12" s="21">
        <f t="shared" si="4"/>
        <v>7.948243992606285</v>
      </c>
      <c r="M12" s="9">
        <f t="shared" si="0"/>
        <v>29.57486136783734</v>
      </c>
      <c r="N12" s="9">
        <f t="shared" si="5"/>
        <v>7.948243992606285</v>
      </c>
    </row>
    <row r="13" spans="1:14" ht="12.75" customHeight="1">
      <c r="A13" s="13">
        <v>4</v>
      </c>
      <c r="B13" s="5" t="s">
        <v>17</v>
      </c>
      <c r="C13" s="6">
        <v>5513</v>
      </c>
      <c r="D13" s="6">
        <v>5031</v>
      </c>
      <c r="E13" s="7">
        <v>1049</v>
      </c>
      <c r="F13" s="20">
        <f t="shared" si="1"/>
        <v>19.027752584799565</v>
      </c>
      <c r="G13" s="7">
        <v>1106</v>
      </c>
      <c r="H13" s="21">
        <f t="shared" si="2"/>
        <v>21.983701053468494</v>
      </c>
      <c r="I13" s="7">
        <v>298</v>
      </c>
      <c r="J13" s="20">
        <f t="shared" si="3"/>
        <v>5.405405405405405</v>
      </c>
      <c r="K13" s="7">
        <v>286</v>
      </c>
      <c r="L13" s="21">
        <f t="shared" si="4"/>
        <v>5.684754521963824</v>
      </c>
      <c r="M13" s="9">
        <f t="shared" si="0"/>
        <v>21.983701053468494</v>
      </c>
      <c r="N13" s="9">
        <f t="shared" si="5"/>
        <v>5.684754521963824</v>
      </c>
    </row>
    <row r="14" spans="1:17" ht="12.75" customHeight="1">
      <c r="A14" s="13">
        <v>5</v>
      </c>
      <c r="B14" s="5" t="s">
        <v>18</v>
      </c>
      <c r="C14" s="6">
        <v>2232</v>
      </c>
      <c r="D14" s="6">
        <v>1466</v>
      </c>
      <c r="E14" s="7">
        <v>452</v>
      </c>
      <c r="F14" s="20">
        <f t="shared" si="1"/>
        <v>20.25089605734767</v>
      </c>
      <c r="G14" s="7">
        <v>348</v>
      </c>
      <c r="H14" s="21">
        <f t="shared" si="2"/>
        <v>23.73806275579809</v>
      </c>
      <c r="I14" s="7">
        <v>128</v>
      </c>
      <c r="J14" s="20">
        <f t="shared" si="3"/>
        <v>5.734767025089606</v>
      </c>
      <c r="K14" s="7">
        <v>76</v>
      </c>
      <c r="L14" s="21">
        <f t="shared" si="4"/>
        <v>5.184174624829468</v>
      </c>
      <c r="M14" s="9">
        <f t="shared" si="0"/>
        <v>23.73806275579809</v>
      </c>
      <c r="N14" s="9">
        <f t="shared" si="5"/>
        <v>5.184174624829468</v>
      </c>
      <c r="P14" s="1">
        <v>7</v>
      </c>
      <c r="Q14" s="1">
        <v>19</v>
      </c>
    </row>
    <row r="15" spans="1:14" ht="12.75" customHeight="1">
      <c r="A15" s="13">
        <v>6</v>
      </c>
      <c r="B15" s="5" t="s">
        <v>19</v>
      </c>
      <c r="C15" s="6">
        <v>1065</v>
      </c>
      <c r="D15" s="6">
        <v>934</v>
      </c>
      <c r="E15" s="7">
        <v>181</v>
      </c>
      <c r="F15" s="20">
        <f t="shared" si="1"/>
        <v>16.995305164319248</v>
      </c>
      <c r="G15" s="7">
        <v>209</v>
      </c>
      <c r="H15" s="21">
        <f t="shared" si="2"/>
        <v>22.376873661670235</v>
      </c>
      <c r="I15" s="7">
        <v>59</v>
      </c>
      <c r="J15" s="20">
        <f t="shared" si="3"/>
        <v>5.539906103286385</v>
      </c>
      <c r="K15" s="7">
        <v>53</v>
      </c>
      <c r="L15" s="21">
        <f t="shared" si="4"/>
        <v>5.674518201284797</v>
      </c>
      <c r="M15" s="9">
        <f t="shared" si="0"/>
        <v>22.376873661670235</v>
      </c>
      <c r="N15" s="9">
        <f t="shared" si="5"/>
        <v>5.674518201284797</v>
      </c>
    </row>
    <row r="16" spans="1:14" ht="12.75" customHeight="1">
      <c r="A16" s="13">
        <v>7</v>
      </c>
      <c r="B16" s="5" t="s">
        <v>20</v>
      </c>
      <c r="C16" s="6">
        <v>544</v>
      </c>
      <c r="D16" s="6">
        <v>545</v>
      </c>
      <c r="E16" s="7">
        <v>131</v>
      </c>
      <c r="F16" s="20">
        <f t="shared" si="1"/>
        <v>24.080882352941178</v>
      </c>
      <c r="G16" s="7">
        <v>97</v>
      </c>
      <c r="H16" s="21">
        <f t="shared" si="2"/>
        <v>17.798165137614678</v>
      </c>
      <c r="I16" s="7">
        <v>27</v>
      </c>
      <c r="J16" s="20">
        <f t="shared" si="3"/>
        <v>4.963235294117647</v>
      </c>
      <c r="K16" s="7">
        <v>31</v>
      </c>
      <c r="L16" s="21">
        <f t="shared" si="4"/>
        <v>5.6880733944954125</v>
      </c>
      <c r="M16" s="9">
        <f t="shared" si="0"/>
        <v>17.798165137614678</v>
      </c>
      <c r="N16" s="9">
        <f t="shared" si="5"/>
        <v>5.6880733944954125</v>
      </c>
    </row>
    <row r="17" spans="1:17" ht="12.75" customHeight="1">
      <c r="A17" s="13">
        <v>8</v>
      </c>
      <c r="B17" s="5" t="s">
        <v>21</v>
      </c>
      <c r="C17" s="6">
        <v>2654</v>
      </c>
      <c r="D17" s="6">
        <v>1806</v>
      </c>
      <c r="E17" s="7">
        <v>490</v>
      </c>
      <c r="F17" s="20">
        <f t="shared" si="1"/>
        <v>18.462697814619442</v>
      </c>
      <c r="G17" s="7">
        <v>451</v>
      </c>
      <c r="H17" s="21">
        <f t="shared" si="2"/>
        <v>24.972314507198227</v>
      </c>
      <c r="I17" s="7">
        <v>166</v>
      </c>
      <c r="J17" s="20">
        <f t="shared" si="3"/>
        <v>6.254709871891484</v>
      </c>
      <c r="K17" s="7">
        <v>156</v>
      </c>
      <c r="L17" s="21">
        <f t="shared" si="4"/>
        <v>8.637873754152825</v>
      </c>
      <c r="M17" s="9">
        <f t="shared" si="0"/>
        <v>24.972314507198227</v>
      </c>
      <c r="N17" s="9">
        <f t="shared" si="5"/>
        <v>8.637873754152825</v>
      </c>
      <c r="P17" s="1">
        <v>115</v>
      </c>
      <c r="Q17" s="1">
        <v>391</v>
      </c>
    </row>
    <row r="18" spans="1:14" ht="12.75" customHeight="1">
      <c r="A18" s="13">
        <v>9</v>
      </c>
      <c r="B18" s="5" t="s">
        <v>22</v>
      </c>
      <c r="C18" s="6">
        <v>852</v>
      </c>
      <c r="D18" s="6">
        <v>883</v>
      </c>
      <c r="E18" s="7">
        <v>188</v>
      </c>
      <c r="F18" s="20">
        <f t="shared" si="1"/>
        <v>22.065727699530516</v>
      </c>
      <c r="G18" s="7">
        <v>240</v>
      </c>
      <c r="H18" s="21">
        <f t="shared" si="2"/>
        <v>27.180067950169875</v>
      </c>
      <c r="I18" s="7">
        <v>64</v>
      </c>
      <c r="J18" s="20">
        <f t="shared" si="3"/>
        <v>7.511737089201878</v>
      </c>
      <c r="K18" s="7">
        <v>68</v>
      </c>
      <c r="L18" s="21">
        <f t="shared" si="4"/>
        <v>7.701019252548131</v>
      </c>
      <c r="M18" s="9">
        <f t="shared" si="0"/>
        <v>27.180067950169875</v>
      </c>
      <c r="N18" s="9">
        <f t="shared" si="5"/>
        <v>7.701019252548131</v>
      </c>
    </row>
    <row r="19" spans="1:14" ht="12.75" customHeight="1">
      <c r="A19" s="13">
        <v>10</v>
      </c>
      <c r="B19" s="5" t="s">
        <v>23</v>
      </c>
      <c r="C19" s="6">
        <v>2631</v>
      </c>
      <c r="D19" s="6">
        <v>2724</v>
      </c>
      <c r="E19" s="7">
        <v>513</v>
      </c>
      <c r="F19" s="20">
        <f t="shared" si="1"/>
        <v>19.498289623717216</v>
      </c>
      <c r="G19" s="7">
        <v>563</v>
      </c>
      <c r="H19" s="21">
        <f t="shared" si="2"/>
        <v>20.66813509544787</v>
      </c>
      <c r="I19" s="7">
        <v>128</v>
      </c>
      <c r="J19" s="20">
        <f t="shared" si="3"/>
        <v>4.865070315469403</v>
      </c>
      <c r="K19" s="7">
        <v>168</v>
      </c>
      <c r="L19" s="21">
        <f t="shared" si="4"/>
        <v>6.167400881057269</v>
      </c>
      <c r="M19" s="9">
        <f t="shared" si="0"/>
        <v>20.66813509544787</v>
      </c>
      <c r="N19" s="9">
        <f t="shared" si="5"/>
        <v>6.167400881057269</v>
      </c>
    </row>
    <row r="20" spans="1:14" ht="12.75" customHeight="1">
      <c r="A20" s="13">
        <v>11</v>
      </c>
      <c r="B20" s="5" t="s">
        <v>24</v>
      </c>
      <c r="C20" s="6">
        <v>711</v>
      </c>
      <c r="D20" s="6">
        <v>615</v>
      </c>
      <c r="E20" s="7">
        <v>210</v>
      </c>
      <c r="F20" s="20">
        <f t="shared" si="1"/>
        <v>29.535864978902953</v>
      </c>
      <c r="G20" s="7">
        <v>175</v>
      </c>
      <c r="H20" s="21">
        <f t="shared" si="2"/>
        <v>28.45528455284553</v>
      </c>
      <c r="I20" s="7">
        <v>49</v>
      </c>
      <c r="J20" s="20">
        <f t="shared" si="3"/>
        <v>6.891701828410689</v>
      </c>
      <c r="K20" s="7">
        <v>24</v>
      </c>
      <c r="L20" s="21">
        <f t="shared" si="4"/>
        <v>3.902439024390244</v>
      </c>
      <c r="M20" s="9">
        <f t="shared" si="0"/>
        <v>28.45528455284553</v>
      </c>
      <c r="N20" s="9">
        <f t="shared" si="5"/>
        <v>3.902439024390244</v>
      </c>
    </row>
    <row r="21" spans="1:17" ht="12.75" customHeight="1">
      <c r="A21" s="13">
        <v>12</v>
      </c>
      <c r="B21" s="5" t="s">
        <v>25</v>
      </c>
      <c r="C21" s="6">
        <v>1044</v>
      </c>
      <c r="D21" s="6">
        <v>717</v>
      </c>
      <c r="E21" s="7">
        <v>127</v>
      </c>
      <c r="F21" s="20">
        <f t="shared" si="1"/>
        <v>12.164750957854405</v>
      </c>
      <c r="G21" s="7">
        <v>169</v>
      </c>
      <c r="H21" s="21">
        <f t="shared" si="2"/>
        <v>23.570432357043234</v>
      </c>
      <c r="I21" s="7">
        <v>38</v>
      </c>
      <c r="J21" s="20">
        <f t="shared" si="3"/>
        <v>3.6398467432950192</v>
      </c>
      <c r="K21" s="7">
        <v>38</v>
      </c>
      <c r="L21" s="21">
        <f t="shared" si="4"/>
        <v>5.299860529986053</v>
      </c>
      <c r="M21" s="9">
        <f t="shared" si="0"/>
        <v>23.570432357043234</v>
      </c>
      <c r="N21" s="9">
        <f t="shared" si="5"/>
        <v>5.299860529986053</v>
      </c>
      <c r="P21" s="1">
        <v>3</v>
      </c>
      <c r="Q21" s="1">
        <v>6</v>
      </c>
    </row>
    <row r="22" spans="1:14" ht="12.75" customHeight="1">
      <c r="A22" s="13">
        <v>13</v>
      </c>
      <c r="B22" s="5" t="s">
        <v>26</v>
      </c>
      <c r="C22" s="6">
        <v>2351</v>
      </c>
      <c r="D22" s="6">
        <v>1813</v>
      </c>
      <c r="E22" s="7">
        <v>540</v>
      </c>
      <c r="F22" s="20">
        <f t="shared" si="1"/>
        <v>22.968949383241174</v>
      </c>
      <c r="G22" s="7">
        <v>530</v>
      </c>
      <c r="H22" s="21">
        <f t="shared" si="2"/>
        <v>29.23331494760066</v>
      </c>
      <c r="I22" s="7">
        <v>105</v>
      </c>
      <c r="J22" s="20">
        <f t="shared" si="3"/>
        <v>4.466184602296895</v>
      </c>
      <c r="K22" s="7">
        <v>99</v>
      </c>
      <c r="L22" s="21">
        <f t="shared" si="4"/>
        <v>5.4605626034197465</v>
      </c>
      <c r="M22" s="9">
        <f t="shared" si="0"/>
        <v>29.23331494760066</v>
      </c>
      <c r="N22" s="9">
        <f t="shared" si="5"/>
        <v>5.4605626034197465</v>
      </c>
    </row>
    <row r="23" spans="1:14" ht="12.75" customHeight="1">
      <c r="A23" s="13">
        <v>14</v>
      </c>
      <c r="B23" s="5" t="s">
        <v>27</v>
      </c>
      <c r="C23" s="6">
        <v>1163</v>
      </c>
      <c r="D23" s="6">
        <v>931</v>
      </c>
      <c r="E23" s="7">
        <v>295</v>
      </c>
      <c r="F23" s="20">
        <f t="shared" si="1"/>
        <v>25.36543422184007</v>
      </c>
      <c r="G23" s="7">
        <v>280</v>
      </c>
      <c r="H23" s="21">
        <f t="shared" si="2"/>
        <v>30.075187969924812</v>
      </c>
      <c r="I23" s="7">
        <v>104</v>
      </c>
      <c r="J23" s="20">
        <f t="shared" si="3"/>
        <v>8.942390369733449</v>
      </c>
      <c r="K23" s="7">
        <v>78</v>
      </c>
      <c r="L23" s="21">
        <f t="shared" si="4"/>
        <v>8.378088077336198</v>
      </c>
      <c r="M23" s="9">
        <f t="shared" si="0"/>
        <v>30.075187969924812</v>
      </c>
      <c r="N23" s="9">
        <f t="shared" si="5"/>
        <v>8.378088077336198</v>
      </c>
    </row>
    <row r="24" spans="1:14" ht="12.75" customHeight="1">
      <c r="A24" s="13">
        <v>15</v>
      </c>
      <c r="B24" s="5" t="s">
        <v>28</v>
      </c>
      <c r="C24" s="6">
        <v>2783</v>
      </c>
      <c r="D24" s="6">
        <v>2143</v>
      </c>
      <c r="E24" s="7">
        <v>654</v>
      </c>
      <c r="F24" s="20">
        <f t="shared" si="1"/>
        <v>23.499820337765</v>
      </c>
      <c r="G24" s="7">
        <v>541</v>
      </c>
      <c r="H24" s="21">
        <f t="shared" si="2"/>
        <v>25.244983667755484</v>
      </c>
      <c r="I24" s="7">
        <v>192</v>
      </c>
      <c r="J24" s="20">
        <f t="shared" si="3"/>
        <v>6.899029823931009</v>
      </c>
      <c r="K24" s="7">
        <v>164</v>
      </c>
      <c r="L24" s="21">
        <f t="shared" si="4"/>
        <v>7.652823145123659</v>
      </c>
      <c r="M24" s="9">
        <f t="shared" si="0"/>
        <v>25.244983667755484</v>
      </c>
      <c r="N24" s="9">
        <f t="shared" si="5"/>
        <v>7.652823145123659</v>
      </c>
    </row>
    <row r="25" spans="1:14" ht="12.75" customHeight="1">
      <c r="A25" s="13">
        <v>16</v>
      </c>
      <c r="B25" s="5" t="s">
        <v>29</v>
      </c>
      <c r="C25" s="6">
        <v>1029</v>
      </c>
      <c r="D25" s="6">
        <v>1141</v>
      </c>
      <c r="E25" s="7">
        <v>272</v>
      </c>
      <c r="F25" s="20">
        <f t="shared" si="1"/>
        <v>26.43343051506317</v>
      </c>
      <c r="G25" s="7">
        <v>275</v>
      </c>
      <c r="H25" s="21">
        <f t="shared" si="2"/>
        <v>24.101665205959684</v>
      </c>
      <c r="I25" s="7">
        <v>99</v>
      </c>
      <c r="J25" s="20">
        <f t="shared" si="3"/>
        <v>9.620991253644315</v>
      </c>
      <c r="K25" s="7">
        <v>75</v>
      </c>
      <c r="L25" s="21">
        <f t="shared" si="4"/>
        <v>6.573181419807186</v>
      </c>
      <c r="M25" s="9">
        <f t="shared" si="0"/>
        <v>24.101665205959684</v>
      </c>
      <c r="N25" s="9">
        <f t="shared" si="5"/>
        <v>6.573181419807186</v>
      </c>
    </row>
    <row r="26" spans="1:14" ht="12.75" customHeight="1">
      <c r="A26" s="13">
        <v>17</v>
      </c>
      <c r="B26" s="5" t="s">
        <v>30</v>
      </c>
      <c r="C26" s="6">
        <v>711</v>
      </c>
      <c r="D26" s="6">
        <v>667</v>
      </c>
      <c r="E26" s="7">
        <v>160</v>
      </c>
      <c r="F26" s="20">
        <f t="shared" si="1"/>
        <v>22.50351617440225</v>
      </c>
      <c r="G26" s="7">
        <v>179</v>
      </c>
      <c r="H26" s="21">
        <f t="shared" si="2"/>
        <v>26.836581709145428</v>
      </c>
      <c r="I26" s="7">
        <v>53</v>
      </c>
      <c r="J26" s="20">
        <f t="shared" si="3"/>
        <v>7.454289732770746</v>
      </c>
      <c r="K26" s="7">
        <v>50</v>
      </c>
      <c r="L26" s="21">
        <f t="shared" si="4"/>
        <v>7.496251874062969</v>
      </c>
      <c r="M26" s="9">
        <f t="shared" si="0"/>
        <v>26.836581709145428</v>
      </c>
      <c r="N26" s="9">
        <f t="shared" si="5"/>
        <v>7.496251874062969</v>
      </c>
    </row>
    <row r="27" spans="1:14" ht="12.75" customHeight="1">
      <c r="A27" s="13">
        <v>18</v>
      </c>
      <c r="B27" s="5" t="s">
        <v>31</v>
      </c>
      <c r="C27" s="6">
        <v>815</v>
      </c>
      <c r="D27" s="6">
        <v>741</v>
      </c>
      <c r="E27" s="7">
        <v>184</v>
      </c>
      <c r="F27" s="20">
        <f t="shared" si="1"/>
        <v>22.57668711656442</v>
      </c>
      <c r="G27" s="7">
        <v>218</v>
      </c>
      <c r="H27" s="21">
        <f t="shared" si="2"/>
        <v>29.41970310391363</v>
      </c>
      <c r="I27" s="7">
        <v>61</v>
      </c>
      <c r="J27" s="20">
        <f t="shared" si="3"/>
        <v>7.484662576687117</v>
      </c>
      <c r="K27" s="7">
        <v>77</v>
      </c>
      <c r="L27" s="21">
        <f t="shared" si="4"/>
        <v>10.39136302294197</v>
      </c>
      <c r="M27" s="9">
        <f t="shared" si="0"/>
        <v>29.41970310391363</v>
      </c>
      <c r="N27" s="9">
        <f t="shared" si="5"/>
        <v>10.39136302294197</v>
      </c>
    </row>
    <row r="28" spans="1:14" ht="12.75" customHeight="1">
      <c r="A28" s="13">
        <v>19</v>
      </c>
      <c r="B28" s="5" t="s">
        <v>32</v>
      </c>
      <c r="C28" s="6">
        <v>321</v>
      </c>
      <c r="D28" s="6">
        <v>534</v>
      </c>
      <c r="E28" s="7">
        <v>151</v>
      </c>
      <c r="F28" s="20">
        <f t="shared" si="1"/>
        <v>47.0404984423676</v>
      </c>
      <c r="G28" s="7">
        <v>139</v>
      </c>
      <c r="H28" s="21">
        <f t="shared" si="2"/>
        <v>26.029962546816478</v>
      </c>
      <c r="I28" s="7">
        <v>38</v>
      </c>
      <c r="J28" s="20">
        <f t="shared" si="3"/>
        <v>11.838006230529595</v>
      </c>
      <c r="K28" s="7">
        <v>35</v>
      </c>
      <c r="L28" s="21">
        <f t="shared" si="4"/>
        <v>6.5543071161048685</v>
      </c>
      <c r="M28" s="9">
        <f t="shared" si="0"/>
        <v>26.029962546816478</v>
      </c>
      <c r="N28" s="9">
        <f t="shared" si="5"/>
        <v>6.5543071161048685</v>
      </c>
    </row>
    <row r="29" spans="1:14" ht="12.75" customHeight="1">
      <c r="A29" s="13">
        <v>20</v>
      </c>
      <c r="B29" s="5" t="s">
        <v>33</v>
      </c>
      <c r="C29" s="6">
        <v>3297</v>
      </c>
      <c r="D29" s="6">
        <v>3007</v>
      </c>
      <c r="E29" s="7">
        <v>794</v>
      </c>
      <c r="F29" s="20">
        <f t="shared" si="1"/>
        <v>24.08249924173491</v>
      </c>
      <c r="G29" s="7">
        <v>864</v>
      </c>
      <c r="H29" s="21">
        <f t="shared" si="2"/>
        <v>28.732956434985034</v>
      </c>
      <c r="I29" s="7">
        <v>250</v>
      </c>
      <c r="J29" s="20">
        <f t="shared" si="3"/>
        <v>7.582650894752805</v>
      </c>
      <c r="K29" s="7">
        <v>287</v>
      </c>
      <c r="L29" s="21">
        <f t="shared" si="4"/>
        <v>9.544396408380445</v>
      </c>
      <c r="M29" s="9">
        <f t="shared" si="0"/>
        <v>28.732956434985034</v>
      </c>
      <c r="N29" s="9">
        <f t="shared" si="5"/>
        <v>9.544396408380445</v>
      </c>
    </row>
    <row r="30" spans="1:14" ht="12.75" customHeight="1">
      <c r="A30" s="13">
        <v>21</v>
      </c>
      <c r="B30" s="5" t="s">
        <v>34</v>
      </c>
      <c r="C30" s="6">
        <v>642</v>
      </c>
      <c r="D30" s="6">
        <v>592</v>
      </c>
      <c r="E30" s="7">
        <v>222</v>
      </c>
      <c r="F30" s="20">
        <f t="shared" si="1"/>
        <v>34.57943925233645</v>
      </c>
      <c r="G30" s="7">
        <v>253</v>
      </c>
      <c r="H30" s="21">
        <f t="shared" si="2"/>
        <v>42.736486486486484</v>
      </c>
      <c r="I30" s="7">
        <v>72</v>
      </c>
      <c r="J30" s="20">
        <f t="shared" si="3"/>
        <v>11.214953271028037</v>
      </c>
      <c r="K30" s="7">
        <v>94</v>
      </c>
      <c r="L30" s="21">
        <f t="shared" si="4"/>
        <v>15.878378378378379</v>
      </c>
      <c r="M30" s="9">
        <f t="shared" si="0"/>
        <v>42.736486486486484</v>
      </c>
      <c r="N30" s="9">
        <f t="shared" si="5"/>
        <v>15.878378378378379</v>
      </c>
    </row>
    <row r="31" spans="1:14" ht="12.75" customHeight="1">
      <c r="A31" s="13">
        <v>22</v>
      </c>
      <c r="B31" s="5" t="s">
        <v>35</v>
      </c>
      <c r="C31" s="6">
        <v>1056</v>
      </c>
      <c r="D31" s="6">
        <v>1091</v>
      </c>
      <c r="E31" s="7">
        <v>195</v>
      </c>
      <c r="F31" s="20">
        <f t="shared" si="1"/>
        <v>18.46590909090909</v>
      </c>
      <c r="G31" s="7">
        <v>176</v>
      </c>
      <c r="H31" s="21">
        <f t="shared" si="2"/>
        <v>16.13198900091659</v>
      </c>
      <c r="I31" s="7">
        <v>45</v>
      </c>
      <c r="J31" s="20">
        <f t="shared" si="3"/>
        <v>4.261363636363637</v>
      </c>
      <c r="K31" s="7">
        <v>45</v>
      </c>
      <c r="L31" s="21">
        <f t="shared" si="4"/>
        <v>4.124656278643446</v>
      </c>
      <c r="M31" s="9">
        <f t="shared" si="0"/>
        <v>16.13198900091659</v>
      </c>
      <c r="N31" s="9">
        <f t="shared" si="5"/>
        <v>4.124656278643446</v>
      </c>
    </row>
    <row r="32" spans="1:14" ht="12.75" customHeight="1">
      <c r="A32" s="13">
        <v>23</v>
      </c>
      <c r="B32" s="5" t="s">
        <v>36</v>
      </c>
      <c r="C32" s="6">
        <v>1156</v>
      </c>
      <c r="D32" s="6">
        <v>1294</v>
      </c>
      <c r="E32" s="7">
        <v>218</v>
      </c>
      <c r="F32" s="20">
        <f t="shared" si="1"/>
        <v>18.858131487889274</v>
      </c>
      <c r="G32" s="7">
        <v>275</v>
      </c>
      <c r="H32" s="21">
        <f t="shared" si="2"/>
        <v>21.25193199381762</v>
      </c>
      <c r="I32" s="7">
        <v>54</v>
      </c>
      <c r="J32" s="20">
        <f t="shared" si="3"/>
        <v>4.671280276816609</v>
      </c>
      <c r="K32" s="7">
        <v>67</v>
      </c>
      <c r="L32" s="21">
        <f t="shared" si="4"/>
        <v>5.17774343122102</v>
      </c>
      <c r="M32" s="9">
        <f t="shared" si="0"/>
        <v>21.25193199381762</v>
      </c>
      <c r="N32" s="9">
        <f t="shared" si="5"/>
        <v>5.17774343122102</v>
      </c>
    </row>
    <row r="33" spans="1:14" ht="12.75" customHeight="1">
      <c r="A33" s="13">
        <v>24</v>
      </c>
      <c r="B33" s="5" t="s">
        <v>37</v>
      </c>
      <c r="C33" s="6">
        <v>416</v>
      </c>
      <c r="D33" s="6">
        <v>382</v>
      </c>
      <c r="E33" s="7">
        <v>73</v>
      </c>
      <c r="F33" s="20">
        <f t="shared" si="1"/>
        <v>17.548076923076923</v>
      </c>
      <c r="G33" s="7">
        <v>116</v>
      </c>
      <c r="H33" s="21">
        <f t="shared" si="2"/>
        <v>30.36649214659686</v>
      </c>
      <c r="I33" s="7">
        <v>11</v>
      </c>
      <c r="J33" s="20">
        <f t="shared" si="3"/>
        <v>2.644230769230769</v>
      </c>
      <c r="K33" s="7">
        <v>25</v>
      </c>
      <c r="L33" s="21">
        <f t="shared" si="4"/>
        <v>6.544502617801047</v>
      </c>
      <c r="M33" s="9">
        <f t="shared" si="0"/>
        <v>30.36649214659686</v>
      </c>
      <c r="N33" s="9">
        <f t="shared" si="5"/>
        <v>6.544502617801047</v>
      </c>
    </row>
    <row r="34" spans="1:14" ht="12.75" customHeight="1">
      <c r="A34" s="13">
        <v>25</v>
      </c>
      <c r="B34" s="5" t="s">
        <v>38</v>
      </c>
      <c r="C34" s="6">
        <v>776</v>
      </c>
      <c r="D34" s="6">
        <v>702</v>
      </c>
      <c r="E34" s="7">
        <v>119</v>
      </c>
      <c r="F34" s="20">
        <f t="shared" si="1"/>
        <v>15.335051546391753</v>
      </c>
      <c r="G34" s="7">
        <v>141</v>
      </c>
      <c r="H34" s="21">
        <f t="shared" si="2"/>
        <v>20.085470085470085</v>
      </c>
      <c r="I34" s="7">
        <v>24</v>
      </c>
      <c r="J34" s="20">
        <f t="shared" si="3"/>
        <v>3.0927835051546393</v>
      </c>
      <c r="K34" s="7">
        <v>29</v>
      </c>
      <c r="L34" s="21">
        <f t="shared" si="4"/>
        <v>4.131054131054131</v>
      </c>
      <c r="M34" s="9">
        <f t="shared" si="0"/>
        <v>20.085470085470085</v>
      </c>
      <c r="N34" s="9">
        <f t="shared" si="5"/>
        <v>4.131054131054131</v>
      </c>
    </row>
    <row r="35" spans="1:14" ht="12.75" customHeight="1">
      <c r="A35" s="13">
        <v>26</v>
      </c>
      <c r="B35" s="5" t="s">
        <v>39</v>
      </c>
      <c r="C35" s="6">
        <v>9384</v>
      </c>
      <c r="D35" s="6">
        <v>7673</v>
      </c>
      <c r="E35" s="7">
        <v>3059</v>
      </c>
      <c r="F35" s="20">
        <f t="shared" si="1"/>
        <v>32.59803921568628</v>
      </c>
      <c r="G35" s="7">
        <v>2754</v>
      </c>
      <c r="H35" s="21">
        <f t="shared" si="2"/>
        <v>35.892089143750816</v>
      </c>
      <c r="I35" s="7">
        <v>758</v>
      </c>
      <c r="J35" s="20">
        <f t="shared" si="3"/>
        <v>8.077578857630009</v>
      </c>
      <c r="K35" s="7">
        <v>700</v>
      </c>
      <c r="L35" s="21">
        <f t="shared" si="4"/>
        <v>9.122898475172683</v>
      </c>
      <c r="M35" s="9">
        <f t="shared" si="0"/>
        <v>35.892089143750816</v>
      </c>
      <c r="N35" s="9">
        <f t="shared" si="5"/>
        <v>9.122898475172683</v>
      </c>
    </row>
    <row r="36" spans="1:14" ht="12.75" customHeight="1">
      <c r="A36" s="13">
        <v>27</v>
      </c>
      <c r="B36" s="5" t="s">
        <v>40</v>
      </c>
      <c r="C36" s="6"/>
      <c r="D36" s="6"/>
      <c r="E36" s="7"/>
      <c r="F36" s="20"/>
      <c r="G36" s="7"/>
      <c r="H36" s="21"/>
      <c r="I36" s="7"/>
      <c r="J36" s="20"/>
      <c r="K36" s="7"/>
      <c r="L36" s="21"/>
      <c r="M36" s="9">
        <f t="shared" si="0"/>
        <v>0</v>
      </c>
      <c r="N36" s="9" t="e">
        <f t="shared" si="5"/>
        <v>#DIV/0!</v>
      </c>
    </row>
    <row r="37" spans="1:14" s="29" customFormat="1" ht="12.75" customHeight="1">
      <c r="A37" s="23"/>
      <c r="B37" s="25" t="s">
        <v>41</v>
      </c>
      <c r="C37" s="24">
        <f>SUM(C10:C36)</f>
        <v>44284</v>
      </c>
      <c r="D37" s="24">
        <f aca="true" t="shared" si="6" ref="D37:K37">SUM(D10:D36)</f>
        <v>38518</v>
      </c>
      <c r="E37" s="24">
        <f t="shared" si="6"/>
        <v>10624</v>
      </c>
      <c r="F37" s="26">
        <f>IF(C37=0,0,E37*100/C37)</f>
        <v>23.9906060879776</v>
      </c>
      <c r="G37" s="24">
        <f t="shared" si="6"/>
        <v>10409</v>
      </c>
      <c r="H37" s="27">
        <f>IF(D37=0,IF(G37=0,0,100),M37)</f>
        <v>27.02372916558492</v>
      </c>
      <c r="I37" s="24">
        <f t="shared" si="6"/>
        <v>2914</v>
      </c>
      <c r="J37" s="26">
        <f>IF(C37=0,0,I37*100/C37)</f>
        <v>6.58025471953753</v>
      </c>
      <c r="K37" s="24">
        <f t="shared" si="6"/>
        <v>2810</v>
      </c>
      <c r="L37" s="27">
        <f t="shared" si="4"/>
        <v>7.295290513526144</v>
      </c>
      <c r="M37" s="28">
        <f t="shared" si="0"/>
        <v>27.02372916558492</v>
      </c>
      <c r="N37" s="28">
        <f t="shared" si="5"/>
        <v>7.295290513526144</v>
      </c>
    </row>
    <row r="38" spans="3:8" ht="14.25" customHeight="1">
      <c r="C38" s="8"/>
      <c r="H38" s="19"/>
    </row>
    <row r="39" ht="12.75">
      <c r="B39" s="1" t="s">
        <v>42</v>
      </c>
    </row>
    <row r="43" ht="12.75">
      <c r="K43" s="8"/>
    </row>
  </sheetData>
  <sheetProtection/>
  <mergeCells count="9">
    <mergeCell ref="B2:L2"/>
    <mergeCell ref="A5:A8"/>
    <mergeCell ref="B5:B8"/>
    <mergeCell ref="C5:D7"/>
    <mergeCell ref="E5:L5"/>
    <mergeCell ref="E6:H7"/>
    <mergeCell ref="I6:L6"/>
    <mergeCell ref="I7:L7"/>
    <mergeCell ref="A3:L3"/>
  </mergeCells>
  <conditionalFormatting sqref="C10:L37">
    <cfRule type="cellIs" priority="1" dxfId="1" operator="equal" stopIfTrue="1">
      <formula>0</formula>
    </cfRule>
  </conditionalFormatting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8" r:id="rId1"/>
  <ignoredErrors>
    <ignoredError sqref="L17 H37 L37 L11 L12 L13 L14 L15 L16 L18 L19 L20 L21 L22 L23 L24 L25 L26 L27 L28 L29 L30 L31 L32 L33 L34 L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2017-08-21T07:16:11Z</cp:lastPrinted>
  <dcterms:created xsi:type="dcterms:W3CDTF">2011-07-25T07:06:48Z</dcterms:created>
  <dcterms:modified xsi:type="dcterms:W3CDTF">2017-08-21T07:28:10Z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10.1_2.2017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2209522</vt:i4>
  </property>
  <property fmtid="{D5CDD505-2E9C-101B-9397-08002B2CF9AE}" pid="7" name="Тип звіту">
    <vt:lpwstr>10.1. Якість розгляду господарських справ місцевими господарськими судами</vt:lpwstr>
  </property>
  <property fmtid="{D5CDD505-2E9C-101B-9397-08002B2CF9AE}" pid="8" name="К.Cума">
    <vt:lpwstr>076573B7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4E4BB66A</vt:lpwstr>
  </property>
  <property fmtid="{D5CDD505-2E9C-101B-9397-08002B2CF9AE}" pid="16" name="Версія БД">
    <vt:lpwstr>3.18.0.1578</vt:lpwstr>
  </property>
</Properties>
</file>