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3_1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<sst xmlns="http://schemas.openxmlformats.org/spreadsheetml/2006/main" count="49" uniqueCount="30">
  <si>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Таблиця 3.1</t>
  </si>
  <si>
    <t>№ з/п</t>
  </si>
  <si>
    <t>Найменування показників</t>
  </si>
  <si>
    <t>Знаходилося в провадженні справ</t>
  </si>
  <si>
    <t>Закінчено провадження у справах (усього)</t>
  </si>
  <si>
    <t>Із них з прийняттям постанови</t>
  </si>
  <si>
    <t>у тому числі із задоволенням позову</t>
  </si>
  <si>
    <t>місцеві загальні суди</t>
  </si>
  <si>
    <t>питома вага
%*</t>
  </si>
  <si>
    <t>окружні адмініст-ративні суди</t>
  </si>
  <si>
    <t xml:space="preserve">усього </t>
  </si>
  <si>
    <t>А</t>
  </si>
  <si>
    <t>Б</t>
  </si>
  <si>
    <t>Справи зі спорів з приводу забезпечення реалізації громадянами права голосу на виборах і референдума</t>
  </si>
  <si>
    <t>Справи зі спорів з приводу забезпечення реалізації конституційних прав особи, а також реалізації статусу депутата представницького органу влади, організації діяльності цих органів</t>
  </si>
  <si>
    <t>Справи зі спорів з приводу забезпечення громадського порядку та безпеки</t>
  </si>
  <si>
    <t xml:space="preserve">Справи зі спорів з приводу реалізації державної політики у сфері освіти, науки, культури та спорту </t>
  </si>
  <si>
    <t>Справи зі спорів з приводу реалізації державної політики у сфері економіки</t>
  </si>
  <si>
    <t>Справи зі спорів з приводу забезпечення сталого розвитку населених пунктів та землекористування</t>
  </si>
  <si>
    <t>Справи зі спорів з приводу охорони навколишнього природного середовища</t>
  </si>
  <si>
    <t>Справи зі спорів з приводу реалізації податкової політики та за зверненнями податкових органів</t>
  </si>
  <si>
    <t>Справи зі спорів з приводу реалізації публічної фінансової політики</t>
  </si>
  <si>
    <t>Справи зі спорів з приводу реалізації публічної політики у сферах зайнятості населення та соціального захисту громадян</t>
  </si>
  <si>
    <t>Справи зі спорів з приводу забезпечення юстиції</t>
  </si>
  <si>
    <t>Справи зі спорів з відносин публічної служби</t>
  </si>
  <si>
    <t xml:space="preserve"> Інші адміністративні справи</t>
  </si>
  <si>
    <t>УСЬОГО</t>
  </si>
  <si>
    <t>х</t>
  </si>
  <si>
    <t>x</t>
  </si>
  <si>
    <t xml:space="preserve">Розгляд адміністративних справ місцевими загальними та окружними адміністративними судами (за категоріями справ)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</si>
</sst>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" fontId="1" fillId="0" borderId="0" xfId="52" applyNumberFormat="1" applyFont="1" applyBorder="1" applyAlignment="1" applyProtection="1">
      <alignment horizontal="right" vertical="center" wrapText="1"/>
      <protection locked="0"/>
    </xf>
    <xf numFmtId="0" fontId="1" fillId="0" borderId="0" xfId="52" applyFont="1">
      <alignment/>
      <protection/>
    </xf>
    <xf numFmtId="0" fontId="2" fillId="0" borderId="0" xfId="52" applyFont="1" applyBorder="1" applyAlignment="1">
      <alignment horizont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1" fillId="34" borderId="10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34" borderId="10" xfId="52" applyFont="1" applyFill="1" applyBorder="1" applyAlignment="1">
      <alignment horizontal="center" vertical="top" wrapText="1"/>
      <protection/>
    </xf>
    <xf numFmtId="0" fontId="4" fillId="0" borderId="10" xfId="52" applyFont="1" applyBorder="1" applyAlignment="1">
      <alignment horizontal="center"/>
      <protection/>
    </xf>
    <xf numFmtId="0" fontId="4" fillId="34" borderId="10" xfId="52" applyFont="1" applyFill="1" applyBorder="1" applyAlignment="1">
      <alignment horizontal="center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0" xfId="52" applyFont="1" applyAlignment="1">
      <alignment horizontal="center"/>
      <protection/>
    </xf>
    <xf numFmtId="1" fontId="1" fillId="0" borderId="0" xfId="52" applyNumberFormat="1" applyFont="1">
      <alignment/>
      <protection/>
    </xf>
    <xf numFmtId="0" fontId="2" fillId="0" borderId="11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 textRotation="90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1" fontId="6" fillId="35" borderId="10" xfId="52" applyNumberFormat="1" applyFont="1" applyFill="1" applyBorder="1" applyAlignment="1">
      <alignment horizontal="center" vertical="center" wrapText="1"/>
      <protection/>
    </xf>
    <xf numFmtId="1" fontId="4" fillId="35" borderId="10" xfId="52" applyNumberFormat="1" applyFont="1" applyFill="1" applyBorder="1" applyAlignment="1">
      <alignment horizontal="center" vertical="top" wrapText="1"/>
      <protection/>
    </xf>
    <xf numFmtId="0" fontId="6" fillId="35" borderId="10" xfId="52" applyFont="1" applyFill="1" applyBorder="1" applyAlignment="1">
      <alignment horizontal="center" vertical="center"/>
      <protection/>
    </xf>
    <xf numFmtId="0" fontId="6" fillId="35" borderId="10" xfId="52" applyFont="1" applyFill="1" applyBorder="1" applyAlignment="1">
      <alignment horizontal="center" vertical="center" wrapText="1"/>
      <protection/>
    </xf>
    <xf numFmtId="1" fontId="1" fillId="0" borderId="10" xfId="52" applyNumberFormat="1" applyFont="1" applyBorder="1" applyAlignment="1" applyProtection="1">
      <alignment horizontal="right" vertical="center" wrapText="1"/>
      <protection/>
    </xf>
    <xf numFmtId="2" fontId="1" fillId="34" borderId="10" xfId="0" applyNumberFormat="1" applyFont="1" applyFill="1" applyBorder="1" applyAlignment="1">
      <alignment horizontal="right" vertical="center"/>
    </xf>
    <xf numFmtId="1" fontId="1" fillId="35" borderId="10" xfId="0" applyNumberFormat="1" applyFont="1" applyFill="1" applyBorder="1" applyAlignment="1">
      <alignment horizontal="right" vertical="center"/>
    </xf>
    <xf numFmtId="1" fontId="1" fillId="0" borderId="10" xfId="52" applyNumberFormat="1" applyFont="1" applyFill="1" applyBorder="1" applyAlignment="1" applyProtection="1">
      <alignment horizontal="right" vertical="center" wrapText="1"/>
      <protection/>
    </xf>
    <xf numFmtId="0" fontId="1" fillId="0" borderId="10" xfId="52" applyFont="1" applyBorder="1" applyAlignment="1">
      <alignment horizontal="right" vertical="center"/>
      <protection/>
    </xf>
    <xf numFmtId="1" fontId="6" fillId="35" borderId="10" xfId="52" applyNumberFormat="1" applyFont="1" applyFill="1" applyBorder="1" applyAlignment="1">
      <alignment horizontal="right" vertical="center"/>
      <protection/>
    </xf>
    <xf numFmtId="2" fontId="6" fillId="35" borderId="10" xfId="52" applyNumberFormat="1" applyFont="1" applyFill="1" applyBorder="1" applyAlignment="1" applyProtection="1">
      <alignment horizontal="right" vertical="center" wrapText="1"/>
      <protection locked="0"/>
    </xf>
    <xf numFmtId="1" fontId="6" fillId="35" borderId="10" xfId="52" applyNumberFormat="1" applyFont="1" applyFill="1" applyBorder="1" applyAlignment="1" applyProtection="1">
      <alignment horizontal="right" vertical="center" wrapText="1"/>
      <protection/>
    </xf>
    <xf numFmtId="1" fontId="6" fillId="35" borderId="10" xfId="0" applyNumberFormat="1" applyFont="1" applyFill="1" applyBorder="1" applyAlignment="1">
      <alignment horizontal="right" vertical="center"/>
    </xf>
    <xf numFmtId="4" fontId="6" fillId="35" borderId="10" xfId="0" applyNumberFormat="1" applyFont="1" applyFill="1" applyBorder="1" applyAlignment="1">
      <alignment horizontal="right" vertical="center" wrapText="1"/>
    </xf>
    <xf numFmtId="0" fontId="5" fillId="33" borderId="10" xfId="52" applyFont="1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875" style="2" customWidth="1"/>
    <col min="2" max="2" width="34.375" style="2" customWidth="1"/>
    <col min="3" max="3" width="9.125" style="2" customWidth="1"/>
    <col min="4" max="4" width="7.875" style="2" customWidth="1"/>
    <col min="5" max="5" width="8.75390625" style="2" customWidth="1"/>
    <col min="6" max="6" width="8.00390625" style="2" customWidth="1"/>
    <col min="7" max="7" width="10.625" style="15" customWidth="1"/>
    <col min="8" max="8" width="9.00390625" style="2" customWidth="1"/>
    <col min="9" max="9" width="7.375" style="2" customWidth="1"/>
    <col min="10" max="10" width="8.625" style="2" customWidth="1"/>
    <col min="11" max="11" width="7.625" style="2" customWidth="1"/>
    <col min="12" max="12" width="9.25390625" style="2" customWidth="1"/>
    <col min="13" max="13" width="7.125" style="2" customWidth="1"/>
    <col min="14" max="14" width="8.625" style="2" customWidth="1"/>
    <col min="15" max="15" width="8.00390625" style="2" customWidth="1"/>
    <col min="16" max="16" width="9.00390625" style="2" customWidth="1"/>
    <col min="17" max="17" width="8.00390625" style="2" customWidth="1"/>
    <col min="18" max="18" width="9.00390625" style="2" customWidth="1"/>
    <col min="19" max="19" width="7.625" style="2" customWidth="1"/>
    <col min="20" max="16384" width="9.125" style="2" customWidth="1"/>
  </cols>
  <sheetData>
    <row r="1" spans="1:18" ht="12.75" customHeight="1">
      <c r="A1" s="1"/>
      <c r="R1" s="2" t="s">
        <v>0</v>
      </c>
    </row>
    <row r="2" spans="1:19" ht="18.75" customHeight="1">
      <c r="A2" s="16" t="s">
        <v>29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9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3"/>
    </row>
    <row r="4" spans="1:19" ht="32.25" customHeight="1">
      <c r="A4" s="19" t="s">
        <v>1</v>
      </c>
      <c r="B4" s="20" t="s">
        <v>2</v>
      </c>
      <c r="C4" s="35" t="s">
        <v>3</v>
      </c>
      <c r="D4" s="35"/>
      <c r="E4" s="35"/>
      <c r="F4" s="35"/>
      <c r="G4" s="35"/>
      <c r="H4" s="35" t="s">
        <v>4</v>
      </c>
      <c r="I4" s="35"/>
      <c r="J4" s="35"/>
      <c r="K4" s="35"/>
      <c r="L4" s="20" t="s">
        <v>5</v>
      </c>
      <c r="M4" s="20"/>
      <c r="N4" s="20"/>
      <c r="O4" s="20"/>
      <c r="P4" s="36" t="s">
        <v>6</v>
      </c>
      <c r="Q4" s="36"/>
      <c r="R4" s="36"/>
      <c r="S4" s="36"/>
    </row>
    <row r="5" spans="1:19" ht="70.5" customHeight="1">
      <c r="A5" s="19"/>
      <c r="B5" s="20"/>
      <c r="C5" s="4" t="s">
        <v>7</v>
      </c>
      <c r="D5" s="5" t="s">
        <v>8</v>
      </c>
      <c r="E5" s="4" t="s">
        <v>9</v>
      </c>
      <c r="F5" s="5" t="s">
        <v>8</v>
      </c>
      <c r="G5" s="21" t="s">
        <v>10</v>
      </c>
      <c r="H5" s="4" t="s">
        <v>7</v>
      </c>
      <c r="I5" s="5" t="s">
        <v>8</v>
      </c>
      <c r="J5" s="4" t="s">
        <v>9</v>
      </c>
      <c r="K5" s="5" t="s">
        <v>8</v>
      </c>
      <c r="L5" s="4" t="s">
        <v>7</v>
      </c>
      <c r="M5" s="5" t="s">
        <v>8</v>
      </c>
      <c r="N5" s="4" t="s">
        <v>9</v>
      </c>
      <c r="O5" s="5" t="s">
        <v>8</v>
      </c>
      <c r="P5" s="4" t="s">
        <v>7</v>
      </c>
      <c r="Q5" s="5" t="s">
        <v>8</v>
      </c>
      <c r="R5" s="4" t="s">
        <v>9</v>
      </c>
      <c r="S5" s="5" t="s">
        <v>8</v>
      </c>
    </row>
    <row r="6" spans="1:19" ht="14.25">
      <c r="A6" s="6" t="s">
        <v>11</v>
      </c>
      <c r="B6" s="7" t="s">
        <v>12</v>
      </c>
      <c r="C6" s="7">
        <v>1</v>
      </c>
      <c r="D6" s="8">
        <v>2</v>
      </c>
      <c r="E6" s="7">
        <v>3</v>
      </c>
      <c r="F6" s="8">
        <v>4</v>
      </c>
      <c r="G6" s="22">
        <v>5</v>
      </c>
      <c r="H6" s="7">
        <v>6</v>
      </c>
      <c r="I6" s="8">
        <v>7</v>
      </c>
      <c r="J6" s="7">
        <v>8</v>
      </c>
      <c r="K6" s="8">
        <v>9</v>
      </c>
      <c r="L6" s="7">
        <v>10</v>
      </c>
      <c r="M6" s="8">
        <v>11</v>
      </c>
      <c r="N6" s="7">
        <v>12</v>
      </c>
      <c r="O6" s="8">
        <v>13</v>
      </c>
      <c r="P6" s="9">
        <v>14</v>
      </c>
      <c r="Q6" s="10">
        <v>15</v>
      </c>
      <c r="R6" s="9">
        <v>16</v>
      </c>
      <c r="S6" s="10">
        <v>17</v>
      </c>
    </row>
    <row r="7" spans="1:19" ht="42.75" customHeight="1">
      <c r="A7" s="11">
        <v>1</v>
      </c>
      <c r="B7" s="12" t="s">
        <v>13</v>
      </c>
      <c r="C7" s="25">
        <v>5639</v>
      </c>
      <c r="D7" s="26">
        <f>(C7*100/C20)</f>
        <v>6.386762107552213</v>
      </c>
      <c r="E7" s="25">
        <v>498</v>
      </c>
      <c r="F7" s="26">
        <f>(E7*100/E20)</f>
        <v>0.2819708516878617</v>
      </c>
      <c r="G7" s="27">
        <f>SUM(C7+E7)</f>
        <v>6137</v>
      </c>
      <c r="H7" s="25">
        <v>5639</v>
      </c>
      <c r="I7" s="26">
        <f>(H7*100/H20)</f>
        <v>7.4374497157704536</v>
      </c>
      <c r="J7" s="25">
        <v>498</v>
      </c>
      <c r="K7" s="26">
        <f>J7*100/J20</f>
        <v>0.31794675349549895</v>
      </c>
      <c r="L7" s="25">
        <v>5266</v>
      </c>
      <c r="M7" s="26">
        <f>L7*100/L20</f>
        <v>7.9551634539851355</v>
      </c>
      <c r="N7" s="25">
        <v>435</v>
      </c>
      <c r="O7" s="26">
        <f>N7*100/N20</f>
        <v>0.31254715150992607</v>
      </c>
      <c r="P7" s="25">
        <v>4619</v>
      </c>
      <c r="Q7" s="26">
        <f>P7*100/P20</f>
        <v>8.533791523482245</v>
      </c>
      <c r="R7" s="25">
        <v>154</v>
      </c>
      <c r="S7" s="26">
        <f>R7*100/R20</f>
        <v>0.1305173232083531</v>
      </c>
    </row>
    <row r="8" spans="1:19" ht="66.75" customHeight="1">
      <c r="A8" s="13">
        <v>2</v>
      </c>
      <c r="B8" s="12" t="s">
        <v>14</v>
      </c>
      <c r="C8" s="25">
        <v>3794</v>
      </c>
      <c r="D8" s="26">
        <f>(C8*100/C20)</f>
        <v>4.2971050604811305</v>
      </c>
      <c r="E8" s="25">
        <v>1597</v>
      </c>
      <c r="F8" s="26">
        <f>(E8*100/E20)</f>
        <v>0.904231827601436</v>
      </c>
      <c r="G8" s="27">
        <f aca="true" t="shared" si="0" ref="G8:G20">SUM(C8+E8)</f>
        <v>5391</v>
      </c>
      <c r="H8" s="25">
        <v>3097</v>
      </c>
      <c r="I8" s="26">
        <f>(H8*100/H20)</f>
        <v>4.084728102454529</v>
      </c>
      <c r="J8" s="25">
        <v>1377</v>
      </c>
      <c r="K8" s="26">
        <f>J8*100/J20</f>
        <v>0.8791419268339399</v>
      </c>
      <c r="L8" s="25">
        <v>2176</v>
      </c>
      <c r="M8" s="26">
        <f>L8*100/L20</f>
        <v>3.287207686265031</v>
      </c>
      <c r="N8" s="25">
        <v>1111</v>
      </c>
      <c r="O8" s="26">
        <f>N8*100/N20</f>
        <v>0.7982526099483399</v>
      </c>
      <c r="P8" s="25">
        <v>1458</v>
      </c>
      <c r="Q8" s="26">
        <f>P8*100/P20</f>
        <v>2.693714665779847</v>
      </c>
      <c r="R8" s="25">
        <v>549</v>
      </c>
      <c r="S8" s="26">
        <f>R8*100/R20</f>
        <v>0.4652857820869212</v>
      </c>
    </row>
    <row r="9" spans="1:19" ht="42.75" customHeight="1">
      <c r="A9" s="11">
        <v>3</v>
      </c>
      <c r="B9" s="12" t="s">
        <v>15</v>
      </c>
      <c r="C9" s="25">
        <v>18558</v>
      </c>
      <c r="D9" s="26">
        <f>(C9*100/C20)</f>
        <v>21.018891858832056</v>
      </c>
      <c r="E9" s="25">
        <v>4985</v>
      </c>
      <c r="F9" s="26">
        <f>(E9*100/E20)</f>
        <v>2.822539549526085</v>
      </c>
      <c r="G9" s="27">
        <f t="shared" si="0"/>
        <v>23543</v>
      </c>
      <c r="H9" s="25">
        <v>17252</v>
      </c>
      <c r="I9" s="26">
        <f>(H9*100/H20)</f>
        <v>22.754190902016646</v>
      </c>
      <c r="J9" s="25">
        <v>4430</v>
      </c>
      <c r="K9" s="26">
        <f>J9*100/J20</f>
        <v>2.828321522058354</v>
      </c>
      <c r="L9" s="25">
        <v>15401</v>
      </c>
      <c r="M9" s="26">
        <f>L9*100/L20</f>
        <v>23.265756239047676</v>
      </c>
      <c r="N9" s="25">
        <v>3402</v>
      </c>
      <c r="O9" s="26">
        <f>N9*100/N20</f>
        <v>2.444334274567284</v>
      </c>
      <c r="P9" s="25">
        <v>11806</v>
      </c>
      <c r="Q9" s="26">
        <f>P9*100/P20</f>
        <v>21.812068137309243</v>
      </c>
      <c r="R9" s="25">
        <v>2223</v>
      </c>
      <c r="S9" s="26">
        <f>R9*100/R20</f>
        <v>1.8840260356634349</v>
      </c>
    </row>
    <row r="10" spans="1:19" ht="45" customHeight="1">
      <c r="A10" s="13">
        <v>4</v>
      </c>
      <c r="B10" s="12" t="s">
        <v>16</v>
      </c>
      <c r="C10" s="25">
        <v>66</v>
      </c>
      <c r="D10" s="26">
        <f>(C10*100/C20)</f>
        <v>0.07475195940742083</v>
      </c>
      <c r="E10" s="25">
        <v>209</v>
      </c>
      <c r="F10" s="26">
        <f>(E10*100/E20)</f>
        <v>0.11833716466418291</v>
      </c>
      <c r="G10" s="27">
        <f t="shared" si="0"/>
        <v>275</v>
      </c>
      <c r="H10" s="25">
        <v>58</v>
      </c>
      <c r="I10" s="26">
        <f>(H10*100/H20)</f>
        <v>0.07649797544151202</v>
      </c>
      <c r="J10" s="25">
        <v>178</v>
      </c>
      <c r="K10" s="26">
        <f>J10*100/J20</f>
        <v>0.11364361871927472</v>
      </c>
      <c r="L10" s="25">
        <v>37</v>
      </c>
      <c r="M10" s="26">
        <f>L10*100/L20</f>
        <v>0.055894615988881506</v>
      </c>
      <c r="N10" s="25">
        <v>147</v>
      </c>
      <c r="O10" s="26">
        <f>N10*100/N20</f>
        <v>0.10561938223438881</v>
      </c>
      <c r="P10" s="25">
        <v>20</v>
      </c>
      <c r="Q10" s="26">
        <f>P10*100/P20</f>
        <v>0.0369508184606289</v>
      </c>
      <c r="R10" s="25">
        <v>117</v>
      </c>
      <c r="S10" s="26">
        <f>R10*100/R20</f>
        <v>0.09915926503491762</v>
      </c>
    </row>
    <row r="11" spans="1:19" ht="42.75" customHeight="1">
      <c r="A11" s="11">
        <v>5</v>
      </c>
      <c r="B11" s="12" t="s">
        <v>17</v>
      </c>
      <c r="C11" s="25">
        <v>2056</v>
      </c>
      <c r="D11" s="26">
        <f>(C11*100/C20)</f>
        <v>2.3286367960857155</v>
      </c>
      <c r="E11" s="25">
        <v>9308</v>
      </c>
      <c r="F11" s="26">
        <f>(E11*100/E20)</f>
        <v>5.2702503765273425</v>
      </c>
      <c r="G11" s="27">
        <f t="shared" si="0"/>
        <v>11364</v>
      </c>
      <c r="H11" s="25">
        <v>1731</v>
      </c>
      <c r="I11" s="26">
        <f>(H11*100/H20)</f>
        <v>2.2830688877458156</v>
      </c>
      <c r="J11" s="25">
        <v>8097</v>
      </c>
      <c r="K11" s="26">
        <f>J11*100/J20</f>
        <v>5.169507757134649</v>
      </c>
      <c r="L11" s="25">
        <v>1333</v>
      </c>
      <c r="M11" s="26">
        <f>L11*100/L20</f>
        <v>2.013716840896731</v>
      </c>
      <c r="N11" s="25">
        <v>6725</v>
      </c>
      <c r="O11" s="26">
        <f>N11*100/N20</f>
        <v>4.831907112423569</v>
      </c>
      <c r="P11" s="25">
        <v>865</v>
      </c>
      <c r="Q11" s="26">
        <f>P11*100/P20</f>
        <v>1.5981228984222</v>
      </c>
      <c r="R11" s="25">
        <v>4020</v>
      </c>
      <c r="S11" s="26">
        <f>R11*100/R20</f>
        <v>3.4070106447894775</v>
      </c>
    </row>
    <row r="12" spans="1:19" ht="54" customHeight="1">
      <c r="A12" s="13">
        <v>6</v>
      </c>
      <c r="B12" s="12" t="s">
        <v>18</v>
      </c>
      <c r="C12" s="25">
        <v>6665</v>
      </c>
      <c r="D12" s="26">
        <f>(C12*100/C20)</f>
        <v>7.548815294703937</v>
      </c>
      <c r="E12" s="25">
        <v>8791</v>
      </c>
      <c r="F12" s="26">
        <f>(E12*100/E20)</f>
        <v>4.9775216007791006</v>
      </c>
      <c r="G12" s="27">
        <f t="shared" si="0"/>
        <v>15456</v>
      </c>
      <c r="H12" s="25">
        <v>5385</v>
      </c>
      <c r="I12" s="26">
        <f>(H12*100/H20)</f>
        <v>7.102441340561073</v>
      </c>
      <c r="J12" s="25">
        <v>7394</v>
      </c>
      <c r="K12" s="26">
        <f>J12*100/J20</f>
        <v>4.720679307923131</v>
      </c>
      <c r="L12" s="25">
        <v>3920</v>
      </c>
      <c r="M12" s="26">
        <f>L12*100/L20</f>
        <v>5.921807964227446</v>
      </c>
      <c r="N12" s="25">
        <v>5503</v>
      </c>
      <c r="O12" s="26">
        <f>N12*100/N20</f>
        <v>3.953901091400283</v>
      </c>
      <c r="P12" s="25">
        <v>2670</v>
      </c>
      <c r="Q12" s="26">
        <f>P12*100/P20</f>
        <v>4.932934264493959</v>
      </c>
      <c r="R12" s="25">
        <v>3153</v>
      </c>
      <c r="S12" s="26">
        <f>R12*100/R20</f>
        <v>2.6722150654281647</v>
      </c>
    </row>
    <row r="13" spans="1:19" ht="27.75" customHeight="1">
      <c r="A13" s="11">
        <v>7</v>
      </c>
      <c r="B13" s="12" t="s">
        <v>19</v>
      </c>
      <c r="C13" s="25">
        <v>651</v>
      </c>
      <c r="D13" s="26">
        <f>(C13*100/C20)</f>
        <v>0.7373261450641054</v>
      </c>
      <c r="E13" s="25">
        <v>745</v>
      </c>
      <c r="F13" s="26">
        <f>(E13*100/E20)</f>
        <v>0.4218238644728051</v>
      </c>
      <c r="G13" s="27">
        <f t="shared" si="0"/>
        <v>1396</v>
      </c>
      <c r="H13" s="25">
        <v>601</v>
      </c>
      <c r="I13" s="26">
        <f>(H13*100/H20)</f>
        <v>0.7926772972473918</v>
      </c>
      <c r="J13" s="25">
        <v>684</v>
      </c>
      <c r="K13" s="26">
        <f>J13*100/J20</f>
        <v>0.43669795058417926</v>
      </c>
      <c r="L13" s="25">
        <v>522</v>
      </c>
      <c r="M13" s="26">
        <f>L13*100/L20</f>
        <v>0.7885672850323282</v>
      </c>
      <c r="N13" s="25">
        <v>559</v>
      </c>
      <c r="O13" s="26">
        <f>N13*100/N20</f>
        <v>0.40164105217022683</v>
      </c>
      <c r="P13" s="25">
        <v>415</v>
      </c>
      <c r="Q13" s="26">
        <f>P13*100/P20</f>
        <v>0.7667294830580498</v>
      </c>
      <c r="R13" s="25">
        <v>341</v>
      </c>
      <c r="S13" s="26">
        <f>R13*100/R20</f>
        <v>0.2890026442470676</v>
      </c>
    </row>
    <row r="14" spans="1:19" ht="39.75" customHeight="1">
      <c r="A14" s="13">
        <v>8</v>
      </c>
      <c r="B14" s="12" t="s">
        <v>20</v>
      </c>
      <c r="C14" s="25">
        <v>600</v>
      </c>
      <c r="D14" s="26">
        <f>(C14*100/C20)</f>
        <v>0.6795632673401893</v>
      </c>
      <c r="E14" s="25">
        <v>94742</v>
      </c>
      <c r="F14" s="26">
        <f>(E14*100/E20)</f>
        <v>53.64353901729195</v>
      </c>
      <c r="G14" s="27">
        <f t="shared" si="0"/>
        <v>95342</v>
      </c>
      <c r="H14" s="25">
        <v>503</v>
      </c>
      <c r="I14" s="26">
        <f>(H14*100/H20)</f>
        <v>0.6634220973634577</v>
      </c>
      <c r="J14" s="25">
        <v>84085</v>
      </c>
      <c r="K14" s="26">
        <f>J14*100/J20</f>
        <v>53.683840898933795</v>
      </c>
      <c r="L14" s="25">
        <v>435</v>
      </c>
      <c r="M14" s="26">
        <f>L14*100/L20</f>
        <v>0.6571394041936068</v>
      </c>
      <c r="N14" s="25">
        <v>78171</v>
      </c>
      <c r="O14" s="26">
        <f>N14*100/N20</f>
        <v>56.16580087513202</v>
      </c>
      <c r="P14" s="25">
        <v>360</v>
      </c>
      <c r="Q14" s="26">
        <f>P14*100/P20</f>
        <v>0.6651147322913202</v>
      </c>
      <c r="R14" s="25">
        <v>71583</v>
      </c>
      <c r="S14" s="26">
        <f>R14*100/R20</f>
        <v>60.66767238456845</v>
      </c>
    </row>
    <row r="15" spans="1:19" ht="30.75" customHeight="1">
      <c r="A15" s="11">
        <v>9</v>
      </c>
      <c r="B15" s="12" t="s">
        <v>21</v>
      </c>
      <c r="C15" s="25">
        <v>354</v>
      </c>
      <c r="D15" s="26">
        <f>(C15*100/C20)</f>
        <v>0.40094232773071176</v>
      </c>
      <c r="E15" s="25">
        <v>5890</v>
      </c>
      <c r="F15" s="26">
        <f>(E15*100/E20)</f>
        <v>3.334956458717882</v>
      </c>
      <c r="G15" s="27">
        <f t="shared" si="0"/>
        <v>6244</v>
      </c>
      <c r="H15" s="25">
        <v>297</v>
      </c>
      <c r="I15" s="26">
        <f>(H15*100/H20)</f>
        <v>0.391722391484984</v>
      </c>
      <c r="J15" s="25">
        <v>4941</v>
      </c>
      <c r="K15" s="26">
        <f>J15*100/J20</f>
        <v>3.1545680904041373</v>
      </c>
      <c r="L15" s="25">
        <v>253</v>
      </c>
      <c r="M15" s="26">
        <f>L15*100/L20</f>
        <v>0.38219832014018973</v>
      </c>
      <c r="N15" s="25">
        <v>4255</v>
      </c>
      <c r="O15" s="26">
        <f>N15*100/N20</f>
        <v>3.0572140912062884</v>
      </c>
      <c r="P15" s="25">
        <v>185</v>
      </c>
      <c r="Q15" s="26">
        <f>P15*100/P20</f>
        <v>0.34179507076081733</v>
      </c>
      <c r="R15" s="25">
        <v>3192</v>
      </c>
      <c r="S15" s="26">
        <f>R15*100/R20</f>
        <v>2.705268153773137</v>
      </c>
    </row>
    <row r="16" spans="1:19" ht="57" customHeight="1">
      <c r="A16" s="13">
        <v>10</v>
      </c>
      <c r="B16" s="12" t="s">
        <v>22</v>
      </c>
      <c r="C16" s="28">
        <v>45081</v>
      </c>
      <c r="D16" s="26">
        <f>(C16*100/C20)</f>
        <v>51.05898609160513</v>
      </c>
      <c r="E16" s="29">
        <v>37075</v>
      </c>
      <c r="F16" s="26">
        <f>(E16*100/E20)</f>
        <v>20.992107080978858</v>
      </c>
      <c r="G16" s="27">
        <f t="shared" si="0"/>
        <v>82156</v>
      </c>
      <c r="H16" s="29">
        <v>37106</v>
      </c>
      <c r="I16" s="26">
        <f>(H16*100/H20)</f>
        <v>48.940239254012845</v>
      </c>
      <c r="J16" s="29">
        <v>33848</v>
      </c>
      <c r="K16" s="26">
        <f>J16*100/J20</f>
        <v>21.610164080955116</v>
      </c>
      <c r="L16" s="29">
        <v>33681</v>
      </c>
      <c r="M16" s="26">
        <f>L16*100/L20</f>
        <v>50.880717868149134</v>
      </c>
      <c r="N16" s="29">
        <v>30425</v>
      </c>
      <c r="O16" s="26">
        <f>N16*100/N20</f>
        <v>21.86033812572299</v>
      </c>
      <c r="P16" s="29">
        <v>29504</v>
      </c>
      <c r="Q16" s="26">
        <f>P16*100/P20</f>
        <v>54.509847393119756</v>
      </c>
      <c r="R16" s="29">
        <v>27557</v>
      </c>
      <c r="S16" s="26">
        <f>R16*100/R20</f>
        <v>23.35497321852329</v>
      </c>
    </row>
    <row r="17" spans="1:19" ht="27">
      <c r="A17" s="11">
        <v>11</v>
      </c>
      <c r="B17" s="12" t="s">
        <v>23</v>
      </c>
      <c r="C17" s="29">
        <v>4022</v>
      </c>
      <c r="D17" s="26">
        <f>(C17*100/C20)</f>
        <v>4.555339102070403</v>
      </c>
      <c r="E17" s="29">
        <v>8637</v>
      </c>
      <c r="F17" s="26">
        <f>(E17*100/E20)</f>
        <v>4.890325795237071</v>
      </c>
      <c r="G17" s="27">
        <f t="shared" si="0"/>
        <v>12659</v>
      </c>
      <c r="H17" s="29">
        <v>3494</v>
      </c>
      <c r="I17" s="26">
        <f>(H17*100/H20)</f>
        <v>4.608343555045569</v>
      </c>
      <c r="J17" s="29">
        <v>7925</v>
      </c>
      <c r="K17" s="26">
        <f>J17*100/J20</f>
        <v>5.059694822192428</v>
      </c>
      <c r="L17" s="29">
        <v>2756</v>
      </c>
      <c r="M17" s="26">
        <f>L17*100/L20</f>
        <v>4.163393558523174</v>
      </c>
      <c r="N17" s="29">
        <v>6048</v>
      </c>
      <c r="O17" s="26">
        <f>N17*100/N20</f>
        <v>4.345483154786282</v>
      </c>
      <c r="P17" s="29">
        <v>1953</v>
      </c>
      <c r="Q17" s="26">
        <f>P17*100/P20</f>
        <v>3.6082474226804124</v>
      </c>
      <c r="R17" s="29">
        <v>3581</v>
      </c>
      <c r="S17" s="26">
        <f>R17*100/R20</f>
        <v>3.034951522137094</v>
      </c>
    </row>
    <row r="18" spans="1:19" ht="27">
      <c r="A18" s="13">
        <v>12</v>
      </c>
      <c r="B18" s="12" t="s">
        <v>24</v>
      </c>
      <c r="C18" s="29">
        <v>737</v>
      </c>
      <c r="D18" s="26">
        <f>(C18*100/C20)</f>
        <v>0.8347302133828659</v>
      </c>
      <c r="E18" s="29">
        <v>4074</v>
      </c>
      <c r="F18" s="26">
        <f>(E18*100/E20)</f>
        <v>2.306725401157326</v>
      </c>
      <c r="G18" s="27">
        <f t="shared" si="0"/>
        <v>4811</v>
      </c>
      <c r="H18" s="29">
        <v>602</v>
      </c>
      <c r="I18" s="26">
        <f>(H18*100/H20)</f>
        <v>0.7939962278584524</v>
      </c>
      <c r="J18" s="29">
        <v>3112</v>
      </c>
      <c r="K18" s="26">
        <f>J18*100/J20</f>
        <v>1.9868479856987806</v>
      </c>
      <c r="L18" s="29">
        <v>416</v>
      </c>
      <c r="M18" s="26">
        <f>L18*100/L20</f>
        <v>0.6284367635506677</v>
      </c>
      <c r="N18" s="29">
        <v>2398</v>
      </c>
      <c r="O18" s="26">
        <f>N18*100/N20</f>
        <v>1.7229610788983971</v>
      </c>
      <c r="P18" s="29">
        <v>271</v>
      </c>
      <c r="Q18" s="26">
        <f>P18*100/P20</f>
        <v>0.5006835901415216</v>
      </c>
      <c r="R18" s="29">
        <v>1522</v>
      </c>
      <c r="S18" s="26">
        <f>R18*100/R20</f>
        <v>1.2899179605396975</v>
      </c>
    </row>
    <row r="19" spans="1:19" ht="22.5" customHeight="1">
      <c r="A19" s="11">
        <v>13</v>
      </c>
      <c r="B19" s="12" t="s">
        <v>25</v>
      </c>
      <c r="C19" s="29">
        <v>69</v>
      </c>
      <c r="D19" s="26">
        <f>(C19*100/C20)</f>
        <v>0.07814977574412178</v>
      </c>
      <c r="E19" s="29">
        <v>63</v>
      </c>
      <c r="F19" s="26">
        <f>(E19*100/E20)</f>
        <v>0.03567101135810298</v>
      </c>
      <c r="G19" s="27">
        <f t="shared" si="0"/>
        <v>132</v>
      </c>
      <c r="H19" s="29">
        <v>54</v>
      </c>
      <c r="I19" s="26">
        <f>(H19*100/H20)</f>
        <v>0.07122225299726981</v>
      </c>
      <c r="J19" s="29">
        <v>61</v>
      </c>
      <c r="K19" s="26">
        <f>J19*100/J20</f>
        <v>0.038945285066717746</v>
      </c>
      <c r="L19" s="29">
        <v>0</v>
      </c>
      <c r="M19" s="26">
        <f>L19*100/L20</f>
        <v>0</v>
      </c>
      <c r="N19" s="29">
        <v>0</v>
      </c>
      <c r="O19" s="26">
        <f>N19*100/N20</f>
        <v>0</v>
      </c>
      <c r="P19" s="29">
        <v>0</v>
      </c>
      <c r="Q19" s="26">
        <f>P19*100/P20</f>
        <v>0</v>
      </c>
      <c r="R19" s="29">
        <v>0</v>
      </c>
      <c r="S19" s="26">
        <f>R19*100/R20</f>
        <v>0</v>
      </c>
    </row>
    <row r="20" spans="1:19" s="14" customFormat="1" ht="27.75" customHeight="1">
      <c r="A20" s="24">
        <v>14</v>
      </c>
      <c r="B20" s="23" t="s">
        <v>26</v>
      </c>
      <c r="C20" s="30">
        <f>SUM(C7:C19)</f>
        <v>88292</v>
      </c>
      <c r="D20" s="31" t="s">
        <v>27</v>
      </c>
      <c r="E20" s="32">
        <f>SUM(E7:E19)</f>
        <v>176614</v>
      </c>
      <c r="F20" s="31" t="s">
        <v>27</v>
      </c>
      <c r="G20" s="33">
        <f t="shared" si="0"/>
        <v>264906</v>
      </c>
      <c r="H20" s="32">
        <f>SUM(H7:H19)</f>
        <v>75819</v>
      </c>
      <c r="I20" s="34" t="s">
        <v>28</v>
      </c>
      <c r="J20" s="32">
        <f>SUM(J7:J19)</f>
        <v>156630</v>
      </c>
      <c r="K20" s="34" t="s">
        <v>28</v>
      </c>
      <c r="L20" s="32">
        <f>SUM(L7:L19)</f>
        <v>66196</v>
      </c>
      <c r="M20" s="31" t="s">
        <v>28</v>
      </c>
      <c r="N20" s="32">
        <f>SUM(N7:N19)</f>
        <v>139179</v>
      </c>
      <c r="O20" s="31" t="s">
        <v>28</v>
      </c>
      <c r="P20" s="32">
        <f>SUM(P7:P19)</f>
        <v>54126</v>
      </c>
      <c r="Q20" s="31" t="s">
        <v>28</v>
      </c>
      <c r="R20" s="32">
        <f>SUM(R7:R19)</f>
        <v>117992</v>
      </c>
      <c r="S20" s="31" t="s">
        <v>28</v>
      </c>
    </row>
  </sheetData>
  <sheetProtection/>
  <mergeCells count="8">
    <mergeCell ref="A2:S2"/>
    <mergeCell ref="A3:R3"/>
    <mergeCell ref="A4:A5"/>
    <mergeCell ref="B4:B5"/>
    <mergeCell ref="C4:G4"/>
    <mergeCell ref="H4:K4"/>
    <mergeCell ref="L4:O4"/>
    <mergeCell ref="P4:S4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2012-03-03T13:28:12Z</cp:lastPrinted>
  <dcterms:created xsi:type="dcterms:W3CDTF">2011-07-25T06:51:40Z</dcterms:created>
  <dcterms:modified xsi:type="dcterms:W3CDTF">2015-02-17T11:15:51Z</dcterms:modified>
  <cp:category/>
  <cp:version/>
  <cp:contentType/>
  <cp:contentStatus/>
</cp:coreProperties>
</file>